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IS" sheetId="1" r:id="rId1"/>
    <sheet name="BS" sheetId="2" r:id="rId2"/>
    <sheet name="CASHFLOW" sheetId="3" r:id="rId3"/>
    <sheet name="EQUITY" sheetId="4" r:id="rId4"/>
    <sheet name="NOTE" sheetId="5" r:id="rId5"/>
  </sheets>
  <definedNames>
    <definedName name="_xlnm.Print_Area" localSheetId="4">'NOTE'!$A$1:$J$379</definedName>
  </definedNames>
  <calcPr fullCalcOnLoad="1"/>
</workbook>
</file>

<file path=xl/sharedStrings.xml><?xml version="1.0" encoding="utf-8"?>
<sst xmlns="http://schemas.openxmlformats.org/spreadsheetml/2006/main" count="283" uniqueCount="192">
  <si>
    <t xml:space="preserve">DPS RESOURCES BERHAD </t>
  </si>
  <si>
    <t>(Company No. 630878-X)</t>
  </si>
  <si>
    <t>CONDENSED CONSOLIDATED  BALANCE SHEETS AS AT 31 DECEMBER 2004</t>
  </si>
  <si>
    <t>(The figures have not been audited)</t>
  </si>
  <si>
    <t>As At</t>
  </si>
  <si>
    <t>As At End</t>
  </si>
  <si>
    <t>Preceding</t>
  </si>
  <si>
    <t xml:space="preserve">Of Current </t>
  </si>
  <si>
    <t>Financial</t>
  </si>
  <si>
    <t>Quarter</t>
  </si>
  <si>
    <t>Year End</t>
  </si>
  <si>
    <t>31.12.04</t>
  </si>
  <si>
    <t>31.12.03</t>
  </si>
  <si>
    <t>RM'000</t>
  </si>
  <si>
    <t>Property, plant and equipment</t>
  </si>
  <si>
    <t>Deferred expenditure</t>
  </si>
  <si>
    <t>Current assets</t>
  </si>
  <si>
    <t>Inventories</t>
  </si>
  <si>
    <t>Receivables</t>
  </si>
  <si>
    <t>Cash and cash equivalents</t>
  </si>
  <si>
    <t>*</t>
  </si>
  <si>
    <t>Current liabilities</t>
  </si>
  <si>
    <t>Payables</t>
  </si>
  <si>
    <t>Short term borrowings</t>
  </si>
  <si>
    <t>Taxation</t>
  </si>
  <si>
    <t xml:space="preserve">Net current assets </t>
  </si>
  <si>
    <t>Share capital</t>
  </si>
  <si>
    <t>Reserves</t>
  </si>
  <si>
    <t>Shareholders' funds</t>
  </si>
  <si>
    <t>Deferred taxation</t>
  </si>
  <si>
    <t>Long term borrowings</t>
  </si>
  <si>
    <t>Net Tangible Assets per share (RM)</t>
  </si>
  <si>
    <t>Notes :</t>
  </si>
  <si>
    <t>* Represents RM2</t>
  </si>
  <si>
    <t>CONDENSED CONSOLIDATED INCOME STATEMENTS</t>
  </si>
  <si>
    <t>FOR THE FOURTH QUARTER ENDED 31 DECEMBER 2004</t>
  </si>
  <si>
    <t>Individual Quarter</t>
  </si>
  <si>
    <t>Cumulative Quarter</t>
  </si>
  <si>
    <t>Preceding Year</t>
  </si>
  <si>
    <t>Current Year</t>
  </si>
  <si>
    <t>Corresponding</t>
  </si>
  <si>
    <t>To Date</t>
  </si>
  <si>
    <t>Period</t>
  </si>
  <si>
    <t>Revenue</t>
  </si>
  <si>
    <t>Cost of sales</t>
  </si>
  <si>
    <t>Gross profit</t>
  </si>
  <si>
    <t>Operating expenses</t>
  </si>
  <si>
    <t>Other operating income</t>
  </si>
  <si>
    <t>Profit from operations</t>
  </si>
  <si>
    <t>Finance cost</t>
  </si>
  <si>
    <t>Profit before tax</t>
  </si>
  <si>
    <t xml:space="preserve">Profit after tax </t>
  </si>
  <si>
    <t>Minority interest</t>
  </si>
  <si>
    <t>Profit for the period</t>
  </si>
  <si>
    <t>Pre-acquisition profit</t>
  </si>
  <si>
    <t>Profit for the period after pre-acquisition profit</t>
  </si>
  <si>
    <t>Basic earnings per share (sen)</t>
  </si>
  <si>
    <t>CONDENSED CONSOLIDATED CASH FLOW STATEMENT</t>
  </si>
  <si>
    <t>Cumulative</t>
  </si>
  <si>
    <t>Net cash outflow from operating activities</t>
  </si>
  <si>
    <t>Net cash outflow from investing activities</t>
  </si>
  <si>
    <t>Net cash inflow from financing activities</t>
  </si>
  <si>
    <t>Net increase in cash and cash equivalents</t>
  </si>
  <si>
    <t>Cash and cash equivalents as at 1 January 2004</t>
  </si>
  <si>
    <t>Cash and cash equivalents as at 31 December 2004</t>
  </si>
  <si>
    <t>Reconciliation :</t>
  </si>
  <si>
    <t>Cash and bank balances</t>
  </si>
  <si>
    <t xml:space="preserve">Bank overdrafts </t>
  </si>
  <si>
    <t>CONDENSED CONSOLIDATED STATEMENT OF CHANGES IN EQUITY</t>
  </si>
  <si>
    <t xml:space="preserve">Distributable </t>
  </si>
  <si>
    <t>Share</t>
  </si>
  <si>
    <t>Reserve on</t>
  </si>
  <si>
    <t xml:space="preserve">Retained </t>
  </si>
  <si>
    <t>Capital</t>
  </si>
  <si>
    <t>Consolidation</t>
  </si>
  <si>
    <t>Premium</t>
  </si>
  <si>
    <t>Profit</t>
  </si>
  <si>
    <t>Total</t>
  </si>
  <si>
    <t>Balance as at 1 January 2004</t>
  </si>
  <si>
    <t xml:space="preserve">* </t>
  </si>
  <si>
    <t>Acquisition of subsidiary companies</t>
  </si>
  <si>
    <t>Restricted issue</t>
  </si>
  <si>
    <t>Public issue</t>
  </si>
  <si>
    <t>Listing expenses</t>
  </si>
  <si>
    <t>Balance as at 31 December 2004</t>
  </si>
  <si>
    <t>PART A: EXPLANATORY NOTES IN ACCORDANCE WITH MASB 26 REQUIREMENTS</t>
  </si>
  <si>
    <t>A1.</t>
  </si>
  <si>
    <t>Basis of Preparation</t>
  </si>
  <si>
    <t>A2.</t>
  </si>
  <si>
    <t>Auditors' Report on Preceding Annual Financial Statements</t>
  </si>
  <si>
    <t>A3.</t>
  </si>
  <si>
    <t>Comments about Seasonality or Cyclicality</t>
  </si>
  <si>
    <t>The Group's performance is not subject to seasonality or cyclicality.</t>
  </si>
  <si>
    <t>A4.</t>
  </si>
  <si>
    <t>Unusual Items Due to Their Nature, Size or Incidence</t>
  </si>
  <si>
    <t>A5.</t>
  </si>
  <si>
    <t>Changes in Estimates</t>
  </si>
  <si>
    <t>There were no changes in estimates that have had a material effect in the current quarter results.</t>
  </si>
  <si>
    <t>A6.</t>
  </si>
  <si>
    <t>Debt and Equity Securities</t>
  </si>
  <si>
    <t>A7.</t>
  </si>
  <si>
    <t>Dividends Paid</t>
  </si>
  <si>
    <t>A8.</t>
  </si>
  <si>
    <t>Segmental Information</t>
  </si>
  <si>
    <t xml:space="preserve">Profit/(loss) </t>
  </si>
  <si>
    <t>before taxation</t>
  </si>
  <si>
    <t xml:space="preserve">Current </t>
  </si>
  <si>
    <t>Malaysia</t>
  </si>
  <si>
    <t>Africa</t>
  </si>
  <si>
    <t>A9.</t>
  </si>
  <si>
    <t>Valuations of Property, Plant and Equipment</t>
  </si>
  <si>
    <t>A10.</t>
  </si>
  <si>
    <t>Subsequent Events</t>
  </si>
  <si>
    <t xml:space="preserve">             </t>
  </si>
  <si>
    <t>A11.</t>
  </si>
  <si>
    <t>Changes in Composition of the Group</t>
  </si>
  <si>
    <t>A12.</t>
  </si>
  <si>
    <t>Changes in Contingent Liabilities and Contingent Assets</t>
  </si>
  <si>
    <t>A13.</t>
  </si>
  <si>
    <t>Capital Commitments</t>
  </si>
  <si>
    <t>Capital commitments of the Group for the period ended 31 December 2004 are as follows:</t>
  </si>
  <si>
    <t xml:space="preserve">As at </t>
  </si>
  <si>
    <t>Approved and contracted for</t>
  </si>
  <si>
    <t>Approved but not contracted for</t>
  </si>
  <si>
    <t>- Contracted but not provided for</t>
  </si>
  <si>
    <t>PART B: ADDITIONAL INFORMATION REQUIRED BY BMSB'S LISTING REQUIREMENTS</t>
  </si>
  <si>
    <t>B1</t>
  </si>
  <si>
    <t>Review of Performance</t>
  </si>
  <si>
    <t>B2</t>
  </si>
  <si>
    <t>Comments on Material Change in Profit Before Taxation</t>
  </si>
  <si>
    <t>B3</t>
  </si>
  <si>
    <t>Commentary on Prospects</t>
  </si>
  <si>
    <t>B4</t>
  </si>
  <si>
    <t>Taxation comprise the following :</t>
  </si>
  <si>
    <t>Malaysian income tax</t>
  </si>
  <si>
    <t>Current tax</t>
  </si>
  <si>
    <t>Deferred tax</t>
  </si>
  <si>
    <t>B5</t>
  </si>
  <si>
    <t>Sales of Unquoted Investments and/or Properties</t>
  </si>
  <si>
    <t>B6</t>
  </si>
  <si>
    <t>Purchase or Disposal of Quoted Securities</t>
  </si>
  <si>
    <t>B7</t>
  </si>
  <si>
    <t>Corporate Proposal</t>
  </si>
  <si>
    <t>B8</t>
  </si>
  <si>
    <t>Group Borrowings and Debt Securities</t>
  </si>
  <si>
    <t>Total Group borrowings as at 31 December 2004 were as follows :-</t>
  </si>
  <si>
    <t>As at</t>
  </si>
  <si>
    <t>Secured</t>
  </si>
  <si>
    <t>Unsecured</t>
  </si>
  <si>
    <t xml:space="preserve">Long term borrowings </t>
  </si>
  <si>
    <t>B9</t>
  </si>
  <si>
    <t>Off Balance Sheet Financial Instruments</t>
  </si>
  <si>
    <t>B10</t>
  </si>
  <si>
    <t>Material Litigation</t>
  </si>
  <si>
    <t>B11</t>
  </si>
  <si>
    <t>Dividend Payable</t>
  </si>
  <si>
    <t>B12</t>
  </si>
  <si>
    <t>Earnings per Share</t>
  </si>
  <si>
    <t>The basic earnings per share for the current quarter and cumulative year to date are computed as follow:</t>
  </si>
  <si>
    <t>Individual</t>
  </si>
  <si>
    <t>Profit for the period (RM'000)</t>
  </si>
  <si>
    <t>Weighted average number of ordinary</t>
  </si>
  <si>
    <t xml:space="preserve">   shares of RM0.50 each in issue ('000)</t>
  </si>
  <si>
    <t>Basic Earnings Per Share (sen)</t>
  </si>
  <si>
    <t>B13</t>
  </si>
  <si>
    <t>Utilisation of Proceeds</t>
  </si>
  <si>
    <t>Utilisation of</t>
  </si>
  <si>
    <t>Proceeds</t>
  </si>
  <si>
    <t>proceeds</t>
  </si>
  <si>
    <t>Utilisation</t>
  </si>
  <si>
    <t xml:space="preserve">as disclosed </t>
  </si>
  <si>
    <t xml:space="preserve">as at </t>
  </si>
  <si>
    <t>in Prospectus</t>
  </si>
  <si>
    <t>Prepayment of bank borrowings</t>
  </si>
  <si>
    <t>Working capital</t>
  </si>
  <si>
    <t>Capital expenditure</t>
  </si>
  <si>
    <t>Estimated listing expenses</t>
  </si>
  <si>
    <t>B14</t>
  </si>
  <si>
    <t xml:space="preserve">Variance of Actual Profits After Tax and Forecast Profit After Tax (where variance exceeds 10%) </t>
  </si>
  <si>
    <t>PART C: STATUS OF COMPLIANCE WITH CONDITIONS IMPOSED BY THE SECURITIES COMMISSION</t>
  </si>
  <si>
    <t>C1</t>
  </si>
  <si>
    <t>By order of the Board</t>
  </si>
  <si>
    <t>DPS RESOURCES BERHAD</t>
  </si>
  <si>
    <t>LIM LI FANG -MAICSA 7012923</t>
  </si>
  <si>
    <t xml:space="preserve">Company Secretary         </t>
  </si>
  <si>
    <t>MELAKA</t>
  </si>
  <si>
    <t>25-02-2005</t>
  </si>
  <si>
    <t>Europe</t>
  </si>
  <si>
    <t>United States</t>
  </si>
  <si>
    <t>Asia Pacific</t>
  </si>
  <si>
    <t>Middle East</t>
  </si>
  <si>
    <t>RM '000</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</si>
</sst>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 #,##0.00_);_(* \(#,##0.00\);_(* &quot;-&quot;_);_(@_)"/>
    <numFmt numFmtId="167" formatCode="_(* #,##0.0_);_(* \(#,##0.0\);_(* &quot;-&quot;_);_(@_)"/>
    <numFmt numFmtId="168" formatCode="_(* #,##0.000_);_(* \(#,##0.000\);_(* &quot;-&quot;_);_(@_)"/>
  </numFmts>
  <fonts count="15">
    <font>
      <sz val="10"/>
      <name val="Arial"/>
      <family val="0"/>
    </font>
    <font>
      <sz val="10"/>
      <name val="Times New Roman"/>
      <family val="1"/>
    </font>
    <font>
      <b/>
      <sz val="8"/>
      <name val="Times New Roman"/>
      <family val="1"/>
    </font>
    <font>
      <sz val="8"/>
      <name val="Times New Roman"/>
      <family val="1"/>
    </font>
    <font>
      <b/>
      <u val="single"/>
      <sz val="8"/>
      <name val="Times New Roman"/>
      <family val="1"/>
    </font>
    <font>
      <sz val="10"/>
      <color indexed="8"/>
      <name val="Times New Roman"/>
      <family val="1"/>
    </font>
    <font>
      <sz val="10"/>
      <color indexed="10"/>
      <name val="Times New Roman"/>
      <family val="1"/>
    </font>
    <font>
      <b/>
      <u val="single"/>
      <sz val="10"/>
      <color indexed="8"/>
      <name val="Times New Roman"/>
      <family val="1"/>
    </font>
    <font>
      <b/>
      <sz val="10"/>
      <color indexed="8"/>
      <name val="Times New Roman"/>
      <family val="1"/>
    </font>
    <font>
      <u val="single"/>
      <sz val="8"/>
      <name val="Times New Roman"/>
      <family val="1"/>
    </font>
    <font>
      <sz val="8"/>
      <color indexed="10"/>
      <name val="Times New Roman"/>
      <family val="1"/>
    </font>
    <font>
      <b/>
      <u val="single"/>
      <sz val="10"/>
      <name val="Times New Roman"/>
      <family val="1"/>
    </font>
    <font>
      <b/>
      <i/>
      <sz val="10"/>
      <name val="Times New Roman"/>
      <family val="1"/>
    </font>
    <font>
      <b/>
      <sz val="10"/>
      <name val="Times New Roman"/>
      <family val="1"/>
    </font>
    <font>
      <b/>
      <sz val="8"/>
      <color indexed="10"/>
      <name val="Times New Roman"/>
      <family val="1"/>
    </font>
  </fonts>
  <fills count="2">
    <fill>
      <patternFill/>
    </fill>
    <fill>
      <patternFill patternType="gray125"/>
    </fill>
  </fills>
  <borders count="9">
    <border>
      <left/>
      <right/>
      <top/>
      <bottom/>
      <diagonal/>
    </border>
    <border>
      <left>
        <color indexed="63"/>
      </left>
      <right>
        <color indexed="63"/>
      </right>
      <top>
        <color indexed="63"/>
      </top>
      <bottom style="medium"/>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119">
    <xf numFmtId="0" fontId="0" fillId="0" borderId="0" xfId="0" applyAlignment="1">
      <alignment/>
    </xf>
    <xf numFmtId="0" fontId="2" fillId="0" borderId="0" xfId="20" applyFont="1" applyAlignment="1">
      <alignment/>
      <protection/>
    </xf>
    <xf numFmtId="0" fontId="3" fillId="0" borderId="0" xfId="20" applyFont="1" applyFill="1">
      <alignment/>
      <protection/>
    </xf>
    <xf numFmtId="0" fontId="3" fillId="0" borderId="0" xfId="20" applyFont="1" applyFill="1" applyAlignment="1">
      <alignment horizontal="center"/>
      <protection/>
    </xf>
    <xf numFmtId="0" fontId="2" fillId="0" borderId="0" xfId="20" applyFont="1" applyFill="1" applyAlignment="1" quotePrefix="1">
      <alignment/>
      <protection/>
    </xf>
    <xf numFmtId="0" fontId="2" fillId="0" borderId="0" xfId="20" applyFont="1" applyFill="1">
      <alignment/>
      <protection/>
    </xf>
    <xf numFmtId="16" fontId="3" fillId="0" borderId="0" xfId="20" applyNumberFormat="1" applyFont="1" applyFill="1" applyAlignment="1">
      <alignment horizontal="center"/>
      <protection/>
    </xf>
    <xf numFmtId="164" fontId="2" fillId="0" borderId="0" xfId="15" applyNumberFormat="1" applyFont="1" applyFill="1" applyAlignment="1">
      <alignment/>
    </xf>
    <xf numFmtId="164" fontId="3" fillId="0" borderId="0" xfId="15" applyNumberFormat="1" applyFont="1" applyFill="1" applyAlignment="1">
      <alignment/>
    </xf>
    <xf numFmtId="164" fontId="3" fillId="0" borderId="0" xfId="15" applyNumberFormat="1" applyFont="1" applyFill="1" applyBorder="1" applyAlignment="1">
      <alignment/>
    </xf>
    <xf numFmtId="164" fontId="2" fillId="0" borderId="0" xfId="15" applyNumberFormat="1" applyFont="1" applyFill="1" applyBorder="1" applyAlignment="1">
      <alignment/>
    </xf>
    <xf numFmtId="0" fontId="3" fillId="0" borderId="0" xfId="20" applyFont="1" applyFill="1" applyBorder="1">
      <alignment/>
      <protection/>
    </xf>
    <xf numFmtId="0" fontId="3" fillId="0" borderId="0" xfId="20" applyFont="1" applyFill="1" applyAlignment="1">
      <alignment horizontal="right"/>
      <protection/>
    </xf>
    <xf numFmtId="164" fontId="2" fillId="0" borderId="0" xfId="20" applyNumberFormat="1" applyFont="1" applyFill="1">
      <alignment/>
      <protection/>
    </xf>
    <xf numFmtId="0" fontId="2" fillId="0" borderId="0" xfId="20" applyFont="1" applyFill="1" applyAlignment="1">
      <alignment horizontal="left"/>
      <protection/>
    </xf>
    <xf numFmtId="43" fontId="2" fillId="0" borderId="1" xfId="15" applyNumberFormat="1" applyFont="1" applyFill="1" applyBorder="1" applyAlignment="1">
      <alignment/>
    </xf>
    <xf numFmtId="43" fontId="2" fillId="0" borderId="1" xfId="15" applyFont="1" applyFill="1" applyBorder="1" applyAlignment="1">
      <alignment horizontal="center"/>
    </xf>
    <xf numFmtId="164" fontId="3" fillId="0" borderId="0" xfId="15" applyNumberFormat="1" applyFont="1" applyAlignment="1">
      <alignment/>
    </xf>
    <xf numFmtId="0" fontId="3" fillId="0" borderId="0" xfId="20" applyFont="1">
      <alignment/>
      <protection/>
    </xf>
    <xf numFmtId="0" fontId="3" fillId="0" borderId="0" xfId="20" applyFont="1" applyAlignment="1">
      <alignment horizontal="center"/>
      <protection/>
    </xf>
    <xf numFmtId="0" fontId="2" fillId="0" borderId="0" xfId="20" applyFont="1">
      <alignment/>
      <protection/>
    </xf>
    <xf numFmtId="164" fontId="3" fillId="0" borderId="0" xfId="15" applyNumberFormat="1" applyFont="1" applyAlignment="1">
      <alignment horizontal="center"/>
    </xf>
    <xf numFmtId="164" fontId="3" fillId="0" borderId="0" xfId="15" applyNumberFormat="1" applyFont="1" applyBorder="1" applyAlignment="1">
      <alignment/>
    </xf>
    <xf numFmtId="164" fontId="3" fillId="0" borderId="0" xfId="15" applyNumberFormat="1" applyFont="1" applyBorder="1" applyAlignment="1">
      <alignment horizontal="center"/>
    </xf>
    <xf numFmtId="43" fontId="3" fillId="0" borderId="0" xfId="15" applyFont="1" applyFill="1" applyBorder="1" applyAlignment="1">
      <alignment/>
    </xf>
    <xf numFmtId="164" fontId="3" fillId="0" borderId="0" xfId="15" applyNumberFormat="1" applyFont="1" applyFill="1" applyBorder="1" applyAlignment="1">
      <alignment horizontal="center"/>
    </xf>
    <xf numFmtId="0" fontId="3" fillId="0" borderId="0" xfId="20" applyFont="1" applyAlignment="1">
      <alignment wrapText="1"/>
      <protection/>
    </xf>
    <xf numFmtId="43" fontId="3" fillId="0" borderId="2" xfId="15" applyNumberFormat="1" applyFont="1" applyFill="1" applyBorder="1" applyAlignment="1">
      <alignment/>
    </xf>
    <xf numFmtId="165" fontId="3" fillId="0" borderId="0" xfId="15" applyNumberFormat="1" applyFont="1" applyFill="1" applyAlignment="1">
      <alignment/>
    </xf>
    <xf numFmtId="165" fontId="3" fillId="0" borderId="2" xfId="15" applyNumberFormat="1" applyFont="1" applyFill="1" applyBorder="1" applyAlignment="1">
      <alignment horizontal="center"/>
    </xf>
    <xf numFmtId="164" fontId="3" fillId="0" borderId="2" xfId="15" applyNumberFormat="1" applyFont="1" applyBorder="1" applyAlignment="1">
      <alignment horizontal="center"/>
    </xf>
    <xf numFmtId="165" fontId="3" fillId="0" borderId="0" xfId="15" applyNumberFormat="1" applyFont="1" applyAlignment="1">
      <alignment/>
    </xf>
    <xf numFmtId="165" fontId="3" fillId="0" borderId="0" xfId="15" applyNumberFormat="1" applyFont="1" applyAlignment="1">
      <alignment horizontal="center"/>
    </xf>
    <xf numFmtId="0" fontId="2" fillId="0" borderId="0" xfId="20" applyFont="1" applyFill="1" applyAlignment="1">
      <alignment/>
      <protection/>
    </xf>
    <xf numFmtId="15" fontId="3" fillId="0" borderId="0" xfId="20" applyNumberFormat="1" applyFont="1" applyAlignment="1">
      <alignment horizontal="center"/>
      <protection/>
    </xf>
    <xf numFmtId="40" fontId="3" fillId="0" borderId="0" xfId="15" applyNumberFormat="1" applyFont="1" applyFill="1" applyBorder="1" applyAlignment="1">
      <alignment/>
    </xf>
    <xf numFmtId="0" fontId="4" fillId="0" borderId="0" xfId="20" applyFont="1">
      <alignment/>
      <protection/>
    </xf>
    <xf numFmtId="0" fontId="2" fillId="0" borderId="0" xfId="20" applyFont="1" applyAlignment="1">
      <alignment horizontal="left"/>
      <protection/>
    </xf>
    <xf numFmtId="0" fontId="3" fillId="0" borderId="0" xfId="20" applyFont="1" applyBorder="1">
      <alignment/>
      <protection/>
    </xf>
    <xf numFmtId="0" fontId="2" fillId="0" borderId="0" xfId="20" applyFont="1" applyAlignment="1" quotePrefix="1">
      <alignment horizontal="left"/>
      <protection/>
    </xf>
    <xf numFmtId="0" fontId="1" fillId="0" borderId="0" xfId="20" applyFont="1" applyFill="1">
      <alignment/>
      <protection/>
    </xf>
    <xf numFmtId="0" fontId="1" fillId="0" borderId="0" xfId="20" applyFont="1">
      <alignment/>
      <protection/>
    </xf>
    <xf numFmtId="0" fontId="3" fillId="0" borderId="0" xfId="19" applyFont="1" applyFill="1">
      <alignment/>
      <protection/>
    </xf>
    <xf numFmtId="0" fontId="3" fillId="0" borderId="0" xfId="19" applyFont="1" applyFill="1" applyAlignment="1">
      <alignment horizontal="center"/>
      <protection/>
    </xf>
    <xf numFmtId="0" fontId="3" fillId="0" borderId="0" xfId="19" applyFont="1" applyFill="1" applyBorder="1" applyAlignment="1">
      <alignment horizontal="center"/>
      <protection/>
    </xf>
    <xf numFmtId="0" fontId="3" fillId="0" borderId="0" xfId="19" applyFont="1" applyFill="1" applyBorder="1">
      <alignment/>
      <protection/>
    </xf>
    <xf numFmtId="0" fontId="9" fillId="0" borderId="0" xfId="19" applyFont="1" applyFill="1" applyBorder="1" applyAlignment="1">
      <alignment horizontal="center"/>
      <protection/>
    </xf>
    <xf numFmtId="0" fontId="3" fillId="0" borderId="0" xfId="20" applyFont="1" applyBorder="1" applyAlignment="1">
      <alignment horizontal="center"/>
      <protection/>
    </xf>
    <xf numFmtId="0" fontId="1" fillId="0" borderId="0" xfId="20" applyFont="1" applyAlignment="1">
      <alignment horizontal="center"/>
      <protection/>
    </xf>
    <xf numFmtId="0" fontId="1" fillId="0" borderId="0" xfId="19" applyFont="1" applyFill="1" applyBorder="1">
      <alignment/>
      <protection/>
    </xf>
    <xf numFmtId="37" fontId="1" fillId="0" borderId="0" xfId="19" applyNumberFormat="1" applyFont="1" applyFill="1" applyBorder="1" applyAlignment="1">
      <alignment horizontal="right"/>
      <protection/>
    </xf>
    <xf numFmtId="164" fontId="3" fillId="0" borderId="0" xfId="20" applyNumberFormat="1" applyFont="1">
      <alignment/>
      <protection/>
    </xf>
    <xf numFmtId="41" fontId="1" fillId="0" borderId="0" xfId="20" applyNumberFormat="1" applyFont="1">
      <alignment/>
      <protection/>
    </xf>
    <xf numFmtId="41" fontId="1" fillId="0" borderId="3" xfId="20" applyNumberFormat="1" applyFont="1" applyBorder="1">
      <alignment/>
      <protection/>
    </xf>
    <xf numFmtId="0" fontId="3" fillId="0" borderId="0" xfId="20" applyFont="1" applyFill="1" quotePrefix="1">
      <alignment/>
      <protection/>
    </xf>
    <xf numFmtId="41" fontId="3" fillId="0" borderId="0" xfId="20" applyNumberFormat="1" applyFont="1" applyFill="1">
      <alignment/>
      <protection/>
    </xf>
    <xf numFmtId="0" fontId="6" fillId="0" borderId="0" xfId="20" applyFont="1">
      <alignment/>
      <protection/>
    </xf>
    <xf numFmtId="0" fontId="6" fillId="0" borderId="0" xfId="20" applyFont="1" applyAlignment="1">
      <alignment horizontal="center"/>
      <protection/>
    </xf>
    <xf numFmtId="0" fontId="10" fillId="0" borderId="0" xfId="20" applyFont="1">
      <alignment/>
      <protection/>
    </xf>
    <xf numFmtId="0" fontId="11" fillId="0" borderId="0" xfId="20" applyFont="1">
      <alignment/>
      <protection/>
    </xf>
    <xf numFmtId="0" fontId="12" fillId="0" borderId="0" xfId="20" applyFont="1" applyFill="1">
      <alignment/>
      <protection/>
    </xf>
    <xf numFmtId="41" fontId="1" fillId="0" borderId="0" xfId="20" applyNumberFormat="1" applyFont="1" applyFill="1">
      <alignment/>
      <protection/>
    </xf>
    <xf numFmtId="41" fontId="6" fillId="0" borderId="0" xfId="20" applyNumberFormat="1" applyFont="1" applyFill="1">
      <alignment/>
      <protection/>
    </xf>
    <xf numFmtId="41" fontId="3" fillId="0" borderId="0" xfId="20" applyNumberFormat="1" applyFont="1">
      <alignment/>
      <protection/>
    </xf>
    <xf numFmtId="41" fontId="1" fillId="0" borderId="0" xfId="20" applyNumberFormat="1" applyFont="1" applyFill="1" applyBorder="1">
      <alignment/>
      <protection/>
    </xf>
    <xf numFmtId="41" fontId="6" fillId="0" borderId="0" xfId="20" applyNumberFormat="1" applyFont="1" applyFill="1" applyBorder="1">
      <alignment/>
      <protection/>
    </xf>
    <xf numFmtId="164" fontId="1" fillId="0" borderId="3" xfId="15" applyNumberFormat="1" applyFont="1" applyFill="1" applyBorder="1" applyAlignment="1">
      <alignment horizontal="center"/>
    </xf>
    <xf numFmtId="41" fontId="3" fillId="0" borderId="0" xfId="20" applyNumberFormat="1" applyFont="1" applyFill="1" applyBorder="1">
      <alignment/>
      <protection/>
    </xf>
    <xf numFmtId="0" fontId="13" fillId="0" borderId="0" xfId="20" applyFont="1" applyFill="1">
      <alignment/>
      <protection/>
    </xf>
    <xf numFmtId="0" fontId="1" fillId="0" borderId="0" xfId="20" applyFont="1" applyFill="1" applyAlignment="1">
      <alignment horizontal="center"/>
      <protection/>
    </xf>
    <xf numFmtId="41" fontId="1" fillId="0" borderId="3" xfId="20" applyNumberFormat="1" applyFont="1" applyFill="1" applyBorder="1">
      <alignment/>
      <protection/>
    </xf>
    <xf numFmtId="166" fontId="3" fillId="0" borderId="0" xfId="20" applyNumberFormat="1" applyFont="1" applyBorder="1" applyAlignment="1">
      <alignment horizontal="center"/>
      <protection/>
    </xf>
    <xf numFmtId="41" fontId="3" fillId="0" borderId="0" xfId="20" applyNumberFormat="1" applyFont="1" applyAlignment="1">
      <alignment horizontal="center"/>
      <protection/>
    </xf>
    <xf numFmtId="0" fontId="13" fillId="0" borderId="0" xfId="20" applyFont="1">
      <alignment/>
      <protection/>
    </xf>
    <xf numFmtId="15" fontId="1" fillId="0" borderId="0" xfId="20" applyNumberFormat="1" applyFont="1" applyAlignment="1">
      <alignment horizontal="center"/>
      <protection/>
    </xf>
    <xf numFmtId="15" fontId="10" fillId="0" borderId="0" xfId="20" applyNumberFormat="1" applyFont="1" applyAlignment="1" quotePrefix="1">
      <alignment horizontal="center"/>
      <protection/>
    </xf>
    <xf numFmtId="15" fontId="3" fillId="0" borderId="0" xfId="20" applyNumberFormat="1" applyFont="1" applyFill="1" applyAlignment="1" quotePrefix="1">
      <alignment horizontal="center"/>
      <protection/>
    </xf>
    <xf numFmtId="164" fontId="1" fillId="0" borderId="2" xfId="15" applyNumberFormat="1" applyFont="1" applyBorder="1" applyAlignment="1">
      <alignment/>
    </xf>
    <xf numFmtId="166" fontId="1" fillId="0" borderId="0" xfId="20" applyNumberFormat="1" applyFont="1" applyBorder="1" applyAlignment="1">
      <alignment horizontal="center"/>
      <protection/>
    </xf>
    <xf numFmtId="41" fontId="1" fillId="0" borderId="0" xfId="20" applyNumberFormat="1" applyFont="1" applyAlignment="1">
      <alignment horizontal="center"/>
      <protection/>
    </xf>
    <xf numFmtId="43" fontId="1" fillId="0" borderId="2" xfId="15" applyFont="1" applyBorder="1" applyAlignment="1">
      <alignment/>
    </xf>
    <xf numFmtId="0" fontId="14" fillId="0" borderId="0" xfId="20" applyFont="1" applyAlignment="1">
      <alignment horizontal="left"/>
      <protection/>
    </xf>
    <xf numFmtId="0" fontId="10" fillId="0" borderId="0" xfId="20" applyFont="1" applyAlignment="1">
      <alignment horizontal="center"/>
      <protection/>
    </xf>
    <xf numFmtId="0" fontId="1" fillId="0" borderId="0" xfId="20" applyFont="1" applyBorder="1" applyAlignment="1">
      <alignment horizontal="center"/>
      <protection/>
    </xf>
    <xf numFmtId="37" fontId="1" fillId="0" borderId="0" xfId="20" applyNumberFormat="1" applyFont="1" applyBorder="1" applyAlignment="1">
      <alignment horizontal="right"/>
      <protection/>
    </xf>
    <xf numFmtId="37" fontId="3" fillId="0" borderId="0" xfId="20" applyNumberFormat="1" applyFont="1" applyBorder="1">
      <alignment/>
      <protection/>
    </xf>
    <xf numFmtId="41" fontId="1" fillId="0" borderId="0" xfId="21" applyNumberFormat="1" applyFont="1" applyBorder="1" applyAlignment="1">
      <alignment horizontal="right"/>
    </xf>
    <xf numFmtId="41" fontId="3" fillId="0" borderId="0" xfId="19" applyNumberFormat="1" applyFont="1" applyFill="1" applyBorder="1" applyAlignment="1">
      <alignment horizontal="center"/>
      <protection/>
    </xf>
    <xf numFmtId="41" fontId="1" fillId="0" borderId="0" xfId="21" applyNumberFormat="1" applyFont="1" applyAlignment="1">
      <alignment/>
    </xf>
    <xf numFmtId="41" fontId="1" fillId="0" borderId="0" xfId="20" applyNumberFormat="1" applyFont="1" applyBorder="1" applyAlignment="1">
      <alignment horizontal="center"/>
      <protection/>
    </xf>
    <xf numFmtId="41" fontId="1" fillId="0" borderId="0" xfId="19" applyNumberFormat="1" applyFont="1" applyFill="1" applyBorder="1" applyAlignment="1">
      <alignment horizontal="right"/>
      <protection/>
    </xf>
    <xf numFmtId="41" fontId="3" fillId="0" borderId="0" xfId="15" applyNumberFormat="1" applyFont="1" applyAlignment="1">
      <alignment/>
    </xf>
    <xf numFmtId="41" fontId="3" fillId="0" borderId="0" xfId="15" applyNumberFormat="1" applyFont="1" applyAlignment="1">
      <alignment horizontal="center"/>
    </xf>
    <xf numFmtId="41" fontId="3" fillId="0" borderId="4" xfId="15" applyNumberFormat="1" applyFont="1" applyBorder="1" applyAlignment="1">
      <alignment/>
    </xf>
    <xf numFmtId="41" fontId="3" fillId="0" borderId="4" xfId="15" applyNumberFormat="1" applyFont="1" applyBorder="1" applyAlignment="1">
      <alignment horizontal="center"/>
    </xf>
    <xf numFmtId="41" fontId="3" fillId="0" borderId="5" xfId="15" applyNumberFormat="1" applyFont="1" applyBorder="1" applyAlignment="1">
      <alignment horizontal="center"/>
    </xf>
    <xf numFmtId="41" fontId="3" fillId="0" borderId="0" xfId="15" applyNumberFormat="1" applyFont="1" applyBorder="1" applyAlignment="1">
      <alignment/>
    </xf>
    <xf numFmtId="41" fontId="3" fillId="0" borderId="0" xfId="15" applyNumberFormat="1" applyFont="1" applyBorder="1" applyAlignment="1">
      <alignment horizontal="center"/>
    </xf>
    <xf numFmtId="41" fontId="3" fillId="0" borderId="0" xfId="15" applyNumberFormat="1" applyFont="1" applyFill="1" applyAlignment="1">
      <alignment/>
    </xf>
    <xf numFmtId="41" fontId="3" fillId="0" borderId="0" xfId="15" applyNumberFormat="1" applyFont="1" applyFill="1" applyAlignment="1">
      <alignment horizontal="center"/>
    </xf>
    <xf numFmtId="41" fontId="3" fillId="0" borderId="4" xfId="15" applyNumberFormat="1" applyFont="1" applyFill="1" applyBorder="1" applyAlignment="1">
      <alignment horizontal="center"/>
    </xf>
    <xf numFmtId="41" fontId="3" fillId="0" borderId="2" xfId="15" applyNumberFormat="1" applyFont="1" applyBorder="1" applyAlignment="1">
      <alignment/>
    </xf>
    <xf numFmtId="41" fontId="3" fillId="0" borderId="6" xfId="15" applyNumberFormat="1" applyFont="1" applyFill="1" applyBorder="1" applyAlignment="1">
      <alignment/>
    </xf>
    <xf numFmtId="41" fontId="3" fillId="0" borderId="0" xfId="15" applyNumberFormat="1" applyFont="1" applyFill="1" applyBorder="1" applyAlignment="1">
      <alignment/>
    </xf>
    <xf numFmtId="41" fontId="3" fillId="0" borderId="6" xfId="15" applyNumberFormat="1" applyFont="1" applyFill="1" applyBorder="1" applyAlignment="1">
      <alignment horizontal="center"/>
    </xf>
    <xf numFmtId="41" fontId="3" fillId="0" borderId="7" xfId="15" applyNumberFormat="1" applyFont="1" applyFill="1" applyBorder="1" applyAlignment="1">
      <alignment/>
    </xf>
    <xf numFmtId="41" fontId="3" fillId="0" borderId="7" xfId="15" applyNumberFormat="1" applyFont="1" applyFill="1" applyBorder="1" applyAlignment="1">
      <alignment horizontal="center"/>
    </xf>
    <xf numFmtId="41" fontId="3" fillId="0" borderId="7" xfId="15" applyNumberFormat="1" applyFont="1" applyFill="1" applyBorder="1" applyAlignment="1">
      <alignment horizontal="right"/>
    </xf>
    <xf numFmtId="41" fontId="3" fillId="0" borderId="8" xfId="15" applyNumberFormat="1" applyFont="1" applyFill="1" applyBorder="1" applyAlignment="1">
      <alignment/>
    </xf>
    <xf numFmtId="41" fontId="3" fillId="0" borderId="3" xfId="15" applyNumberFormat="1" applyFont="1" applyFill="1" applyBorder="1" applyAlignment="1">
      <alignment/>
    </xf>
    <xf numFmtId="41" fontId="3" fillId="0" borderId="0" xfId="15" applyNumberFormat="1" applyFont="1" applyFill="1" applyAlignment="1">
      <alignment horizontal="right"/>
    </xf>
    <xf numFmtId="41" fontId="3" fillId="0" borderId="5" xfId="15" applyNumberFormat="1" applyFont="1" applyFill="1" applyBorder="1" applyAlignment="1">
      <alignment/>
    </xf>
    <xf numFmtId="41" fontId="3" fillId="0" borderId="4" xfId="15" applyNumberFormat="1" applyFont="1" applyFill="1" applyBorder="1" applyAlignment="1">
      <alignment/>
    </xf>
    <xf numFmtId="41" fontId="3" fillId="0" borderId="0" xfId="15" applyNumberFormat="1" applyFont="1" applyFill="1" applyBorder="1" applyAlignment="1">
      <alignment horizontal="right"/>
    </xf>
    <xf numFmtId="41" fontId="3" fillId="0" borderId="0" xfId="15" applyNumberFormat="1" applyFont="1" applyAlignment="1">
      <alignment horizontal="right"/>
    </xf>
    <xf numFmtId="41" fontId="3" fillId="0" borderId="5" xfId="15" applyNumberFormat="1" applyFont="1" applyBorder="1" applyAlignment="1">
      <alignment/>
    </xf>
    <xf numFmtId="0" fontId="3" fillId="0" borderId="0" xfId="20" applyFont="1" applyAlignment="1">
      <alignment horizontal="center"/>
      <protection/>
    </xf>
    <xf numFmtId="0" fontId="2" fillId="0" borderId="0" xfId="20" applyFont="1" applyBorder="1" applyAlignment="1">
      <alignment horizontal="center"/>
      <protection/>
    </xf>
    <xf numFmtId="0" fontId="3" fillId="0" borderId="0" xfId="19" applyFont="1" applyFill="1" applyBorder="1" applyAlignment="1">
      <alignment horizontal="center"/>
      <protection/>
    </xf>
  </cellXfs>
  <cellStyles count="8">
    <cellStyle name="Normal" xfId="0"/>
    <cellStyle name="Comma" xfId="15"/>
    <cellStyle name="Comma [0]" xfId="16"/>
    <cellStyle name="Currency" xfId="17"/>
    <cellStyle name="Currency [0]" xfId="18"/>
    <cellStyle name="Normal_business seg." xfId="19"/>
    <cellStyle name="Normal_GW 1Q2005 Qtrly Rpt"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0</xdr:colOff>
      <xdr:row>0</xdr:row>
      <xdr:rowOff>0</xdr:rowOff>
    </xdr:to>
    <xdr:sp>
      <xdr:nvSpPr>
        <xdr:cNvPr id="1" name="TextBox 1"/>
        <xdr:cNvSpPr txBox="1">
          <a:spLocks noChangeArrowheads="1"/>
        </xdr:cNvSpPr>
      </xdr:nvSpPr>
      <xdr:spPr>
        <a:xfrm>
          <a:off x="0" y="0"/>
          <a:ext cx="6972300"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Statements for the current quarter and cumulative quarter ended 31 March 2004 have been prepared on a proforma basis on the assumption that the acquisition of subsidiary companies were completed on 31 March 2004.</a:t>
          </a:r>
        </a:p>
      </xdr:txBody>
    </xdr:sp>
    <xdr:clientData/>
  </xdr:twoCellAnchor>
  <xdr:twoCellAnchor>
    <xdr:from>
      <xdr:col>0</xdr:col>
      <xdr:colOff>0</xdr:colOff>
      <xdr:row>0</xdr:row>
      <xdr:rowOff>0</xdr:rowOff>
    </xdr:from>
    <xdr:to>
      <xdr:col>10</xdr:col>
      <xdr:colOff>0</xdr:colOff>
      <xdr:row>0</xdr:row>
      <xdr:rowOff>0</xdr:rowOff>
    </xdr:to>
    <xdr:sp>
      <xdr:nvSpPr>
        <xdr:cNvPr id="2" name="TextBox 2"/>
        <xdr:cNvSpPr txBox="1">
          <a:spLocks noChangeArrowheads="1"/>
        </xdr:cNvSpPr>
      </xdr:nvSpPr>
      <xdr:spPr>
        <a:xfrm>
          <a:off x="0" y="0"/>
          <a:ext cx="6972300" cy="0"/>
        </a:xfrm>
        <a:prstGeom prst="rect">
          <a:avLst/>
        </a:prstGeom>
        <a:solidFill>
          <a:srgbClr val="FFFFFF"/>
        </a:solidFill>
        <a:ln w="9525" cmpd="sng">
          <a:noFill/>
        </a:ln>
      </xdr:spPr>
      <xdr:txBody>
        <a:bodyPr vertOverflow="clip" wrap="square"/>
        <a:p>
          <a:pPr algn="l">
            <a:defRPr/>
          </a:pPr>
          <a:r>
            <a:rPr lang="en-US" cap="none" sz="1000" b="0" i="0" u="none" baseline="0"/>
            <a:t>No comparative figures are available as this is the first quarterly report to Bursa Malaysia Securities Berhad.</a:t>
          </a:r>
        </a:p>
      </xdr:txBody>
    </xdr:sp>
    <xdr:clientData/>
  </xdr:twoCellAnchor>
  <xdr:twoCellAnchor>
    <xdr:from>
      <xdr:col>0</xdr:col>
      <xdr:colOff>0</xdr:colOff>
      <xdr:row>0</xdr:row>
      <xdr:rowOff>0</xdr:rowOff>
    </xdr:from>
    <xdr:to>
      <xdr:col>10</xdr:col>
      <xdr:colOff>0</xdr:colOff>
      <xdr:row>0</xdr:row>
      <xdr:rowOff>0</xdr:rowOff>
    </xdr:to>
    <xdr:sp>
      <xdr:nvSpPr>
        <xdr:cNvPr id="3" name="TextBox 3"/>
        <xdr:cNvSpPr txBox="1">
          <a:spLocks noChangeArrowheads="1"/>
        </xdr:cNvSpPr>
      </xdr:nvSpPr>
      <xdr:spPr>
        <a:xfrm>
          <a:off x="0" y="0"/>
          <a:ext cx="6972300"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Statements should be read in conjunction with the Annual Financial Statements for the year ended 31 December 2003 and the accompanying explanatory notes attached to the interim financial statements.</a:t>
          </a:r>
        </a:p>
      </xdr:txBody>
    </xdr:sp>
    <xdr:clientData/>
  </xdr:twoCellAnchor>
  <xdr:twoCellAnchor>
    <xdr:from>
      <xdr:col>0</xdr:col>
      <xdr:colOff>9525</xdr:colOff>
      <xdr:row>0</xdr:row>
      <xdr:rowOff>0</xdr:rowOff>
    </xdr:from>
    <xdr:to>
      <xdr:col>7</xdr:col>
      <xdr:colOff>600075</xdr:colOff>
      <xdr:row>0</xdr:row>
      <xdr:rowOff>0</xdr:rowOff>
    </xdr:to>
    <xdr:sp>
      <xdr:nvSpPr>
        <xdr:cNvPr id="4" name="TextBox 4"/>
        <xdr:cNvSpPr txBox="1">
          <a:spLocks noChangeArrowheads="1"/>
        </xdr:cNvSpPr>
      </xdr:nvSpPr>
      <xdr:spPr>
        <a:xfrm>
          <a:off x="9525" y="0"/>
          <a:ext cx="55245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0</xdr:row>
      <xdr:rowOff>0</xdr:rowOff>
    </xdr:from>
    <xdr:ext cx="76200" cy="200025"/>
    <xdr:sp>
      <xdr:nvSpPr>
        <xdr:cNvPr id="5" name="TextBox 5"/>
        <xdr:cNvSpPr txBox="1">
          <a:spLocks noChangeArrowheads="1"/>
        </xdr:cNvSpPr>
      </xdr:nvSpPr>
      <xdr:spPr>
        <a:xfrm>
          <a:off x="3019425"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0</xdr:row>
      <xdr:rowOff>0</xdr:rowOff>
    </xdr:from>
    <xdr:to>
      <xdr:col>7</xdr:col>
      <xdr:colOff>809625</xdr:colOff>
      <xdr:row>0</xdr:row>
      <xdr:rowOff>0</xdr:rowOff>
    </xdr:to>
    <xdr:sp>
      <xdr:nvSpPr>
        <xdr:cNvPr id="6" name="TextBox 6"/>
        <xdr:cNvSpPr txBox="1">
          <a:spLocks noChangeArrowheads="1"/>
        </xdr:cNvSpPr>
      </xdr:nvSpPr>
      <xdr:spPr>
        <a:xfrm>
          <a:off x="9525" y="0"/>
          <a:ext cx="5734050"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Statements should be read in conjunction with the Annual Financial Statements for the year ended 31 December 2003 and the accompanying explanatory notes attached to the interim financial statements.</a:t>
          </a:r>
        </a:p>
      </xdr:txBody>
    </xdr:sp>
    <xdr:clientData/>
  </xdr:twoCellAnchor>
  <xdr:twoCellAnchor>
    <xdr:from>
      <xdr:col>0</xdr:col>
      <xdr:colOff>38100</xdr:colOff>
      <xdr:row>0</xdr:row>
      <xdr:rowOff>0</xdr:rowOff>
    </xdr:from>
    <xdr:to>
      <xdr:col>7</xdr:col>
      <xdr:colOff>590550</xdr:colOff>
      <xdr:row>0</xdr:row>
      <xdr:rowOff>0</xdr:rowOff>
    </xdr:to>
    <xdr:sp>
      <xdr:nvSpPr>
        <xdr:cNvPr id="7" name="TextBox 7"/>
        <xdr:cNvSpPr txBox="1">
          <a:spLocks noChangeArrowheads="1"/>
        </xdr:cNvSpPr>
      </xdr:nvSpPr>
      <xdr:spPr>
        <a:xfrm>
          <a:off x="38100" y="0"/>
          <a:ext cx="54864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523875</xdr:colOff>
      <xdr:row>0</xdr:row>
      <xdr:rowOff>0</xdr:rowOff>
    </xdr:to>
    <xdr:sp>
      <xdr:nvSpPr>
        <xdr:cNvPr id="8" name="TextBox 8"/>
        <xdr:cNvSpPr txBox="1">
          <a:spLocks noChangeArrowheads="1"/>
        </xdr:cNvSpPr>
      </xdr:nvSpPr>
      <xdr:spPr>
        <a:xfrm>
          <a:off x="38100" y="0"/>
          <a:ext cx="5419725" cy="0"/>
        </a:xfrm>
        <a:prstGeom prst="rect">
          <a:avLst/>
        </a:prstGeom>
        <a:solidFill>
          <a:srgbClr val="FFFFFF"/>
        </a:solidFill>
        <a:ln w="9525" cmpd="sng">
          <a:noFill/>
        </a:ln>
      </xdr:spPr>
      <xdr:txBody>
        <a:bodyPr vertOverflow="clip" wrap="square"/>
        <a:p>
          <a:pPr algn="just">
            <a:defRPr/>
          </a:pPr>
          <a:r>
            <a:rPr lang="en-US" cap="none" sz="1000" b="0" i="0" u="none" baseline="0"/>
            <a:t>The Condensed Consolidated Income Statements for the current quarter and cumulative quarter ended 30 June 2004 have been prepared on the basis of consolidating  Group results since  1 January 2004 and adjusting for pre-acquisition  reserves when the acquisitions of subsidiary companies were completed on  31 May 2004</a:t>
          </a:r>
        </a:p>
      </xdr:txBody>
    </xdr:sp>
    <xdr:clientData/>
  </xdr:twoCellAnchor>
  <xdr:twoCellAnchor>
    <xdr:from>
      <xdr:col>0</xdr:col>
      <xdr:colOff>0</xdr:colOff>
      <xdr:row>0</xdr:row>
      <xdr:rowOff>0</xdr:rowOff>
    </xdr:from>
    <xdr:to>
      <xdr:col>7</xdr:col>
      <xdr:colOff>533400</xdr:colOff>
      <xdr:row>0</xdr:row>
      <xdr:rowOff>0</xdr:rowOff>
    </xdr:to>
    <xdr:sp>
      <xdr:nvSpPr>
        <xdr:cNvPr id="9" name="TextBox 9"/>
        <xdr:cNvSpPr txBox="1">
          <a:spLocks noChangeArrowheads="1"/>
        </xdr:cNvSpPr>
      </xdr:nvSpPr>
      <xdr:spPr>
        <a:xfrm>
          <a:off x="0" y="0"/>
          <a:ext cx="5467350" cy="0"/>
        </a:xfrm>
        <a:prstGeom prst="rect">
          <a:avLst/>
        </a:prstGeom>
        <a:solidFill>
          <a:srgbClr val="FFFFFF"/>
        </a:solidFill>
        <a:ln w="9525" cmpd="sng">
          <a:noFill/>
        </a:ln>
      </xdr:spPr>
      <xdr:txBody>
        <a:bodyPr vertOverflow="clip" wrap="square"/>
        <a:p>
          <a:pPr algn="just">
            <a:defRPr/>
          </a:pPr>
          <a:r>
            <a:rPr lang="en-US" cap="none" sz="1000" b="0" i="0" u="none" baseline="0"/>
            <a:t>No comparative figures are available for the preceeding year as this is the first quarterly report to Bursa Malaysia Securities Berhad.</a:t>
          </a:r>
        </a:p>
      </xdr:txBody>
    </xdr:sp>
    <xdr:clientData/>
  </xdr:twoCellAnchor>
  <xdr:twoCellAnchor>
    <xdr:from>
      <xdr:col>0</xdr:col>
      <xdr:colOff>9525</xdr:colOff>
      <xdr:row>0</xdr:row>
      <xdr:rowOff>0</xdr:rowOff>
    </xdr:from>
    <xdr:to>
      <xdr:col>7</xdr:col>
      <xdr:colOff>533400</xdr:colOff>
      <xdr:row>0</xdr:row>
      <xdr:rowOff>0</xdr:rowOff>
    </xdr:to>
    <xdr:sp>
      <xdr:nvSpPr>
        <xdr:cNvPr id="10" name="TextBox 10"/>
        <xdr:cNvSpPr txBox="1">
          <a:spLocks noChangeArrowheads="1"/>
        </xdr:cNvSpPr>
      </xdr:nvSpPr>
      <xdr:spPr>
        <a:xfrm>
          <a:off x="9525" y="0"/>
          <a:ext cx="5457825" cy="0"/>
        </a:xfrm>
        <a:prstGeom prst="rect">
          <a:avLst/>
        </a:prstGeom>
        <a:solidFill>
          <a:srgbClr val="FFFFFF"/>
        </a:solidFill>
        <a:ln w="9525" cmpd="sng">
          <a:noFill/>
        </a:ln>
      </xdr:spPr>
      <xdr:txBody>
        <a:bodyPr vertOverflow="clip" wrap="square"/>
        <a:p>
          <a:pPr algn="just">
            <a:defRPr/>
          </a:pPr>
          <a:r>
            <a:rPr lang="en-US" cap="none" sz="1000" b="0" i="0" u="none" baseline="0"/>
            <a:t>The Condensed Consolidated Income Statements should be read in conjunction with the Annual Financial Statements for the year ended 31 December 2003 and the accompanying explanatory notes attached to the interim financial statements.</a:t>
          </a:r>
        </a:p>
      </xdr:txBody>
    </xdr:sp>
    <xdr:clientData/>
  </xdr:twoCellAnchor>
  <xdr:twoCellAnchor>
    <xdr:from>
      <xdr:col>0</xdr:col>
      <xdr:colOff>9525</xdr:colOff>
      <xdr:row>46</xdr:row>
      <xdr:rowOff>0</xdr:rowOff>
    </xdr:from>
    <xdr:to>
      <xdr:col>7</xdr:col>
      <xdr:colOff>600075</xdr:colOff>
      <xdr:row>46</xdr:row>
      <xdr:rowOff>0</xdr:rowOff>
    </xdr:to>
    <xdr:sp>
      <xdr:nvSpPr>
        <xdr:cNvPr id="11" name="TextBox 11"/>
        <xdr:cNvSpPr txBox="1">
          <a:spLocks noChangeArrowheads="1"/>
        </xdr:cNvSpPr>
      </xdr:nvSpPr>
      <xdr:spPr>
        <a:xfrm>
          <a:off x="9525" y="6648450"/>
          <a:ext cx="55245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352425</xdr:colOff>
      <xdr:row>46</xdr:row>
      <xdr:rowOff>0</xdr:rowOff>
    </xdr:from>
    <xdr:ext cx="76200" cy="228600"/>
    <xdr:sp>
      <xdr:nvSpPr>
        <xdr:cNvPr id="12" name="TextBox 12"/>
        <xdr:cNvSpPr txBox="1">
          <a:spLocks noChangeArrowheads="1"/>
        </xdr:cNvSpPr>
      </xdr:nvSpPr>
      <xdr:spPr>
        <a:xfrm>
          <a:off x="2533650" y="664845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46</xdr:row>
      <xdr:rowOff>0</xdr:rowOff>
    </xdr:from>
    <xdr:to>
      <xdr:col>7</xdr:col>
      <xdr:colOff>809625</xdr:colOff>
      <xdr:row>46</xdr:row>
      <xdr:rowOff>0</xdr:rowOff>
    </xdr:to>
    <xdr:sp>
      <xdr:nvSpPr>
        <xdr:cNvPr id="13" name="TextBox 13"/>
        <xdr:cNvSpPr txBox="1">
          <a:spLocks noChangeArrowheads="1"/>
        </xdr:cNvSpPr>
      </xdr:nvSpPr>
      <xdr:spPr>
        <a:xfrm>
          <a:off x="9525" y="6648450"/>
          <a:ext cx="5734050"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Statements should be read in conjunction with the Annual Financial Statements for the year ended 31 December 2003 and the accompanying explanatory notes attached to the interim financial statements.</a:t>
          </a:r>
        </a:p>
      </xdr:txBody>
    </xdr:sp>
    <xdr:clientData/>
  </xdr:twoCellAnchor>
  <xdr:twoCellAnchor>
    <xdr:from>
      <xdr:col>0</xdr:col>
      <xdr:colOff>38100</xdr:colOff>
      <xdr:row>46</xdr:row>
      <xdr:rowOff>0</xdr:rowOff>
    </xdr:from>
    <xdr:to>
      <xdr:col>7</xdr:col>
      <xdr:colOff>590550</xdr:colOff>
      <xdr:row>46</xdr:row>
      <xdr:rowOff>0</xdr:rowOff>
    </xdr:to>
    <xdr:sp>
      <xdr:nvSpPr>
        <xdr:cNvPr id="14" name="TextBox 14"/>
        <xdr:cNvSpPr txBox="1">
          <a:spLocks noChangeArrowheads="1"/>
        </xdr:cNvSpPr>
      </xdr:nvSpPr>
      <xdr:spPr>
        <a:xfrm>
          <a:off x="38100" y="6648450"/>
          <a:ext cx="54864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47</xdr:row>
      <xdr:rowOff>9525</xdr:rowOff>
    </xdr:from>
    <xdr:to>
      <xdr:col>7</xdr:col>
      <xdr:colOff>523875</xdr:colOff>
      <xdr:row>52</xdr:row>
      <xdr:rowOff>47625</xdr:rowOff>
    </xdr:to>
    <xdr:sp>
      <xdr:nvSpPr>
        <xdr:cNvPr id="15" name="TextBox 15"/>
        <xdr:cNvSpPr txBox="1">
          <a:spLocks noChangeArrowheads="1"/>
        </xdr:cNvSpPr>
      </xdr:nvSpPr>
      <xdr:spPr>
        <a:xfrm>
          <a:off x="38100" y="6819900"/>
          <a:ext cx="5419725" cy="847725"/>
        </a:xfrm>
        <a:prstGeom prst="rect">
          <a:avLst/>
        </a:prstGeom>
        <a:solidFill>
          <a:srgbClr val="FFFFFF"/>
        </a:solidFill>
        <a:ln w="9525" cmpd="sng">
          <a:noFill/>
        </a:ln>
      </xdr:spPr>
      <xdr:txBody>
        <a:bodyPr vertOverflow="clip" wrap="square"/>
        <a:p>
          <a:pPr algn="just">
            <a:defRPr/>
          </a:pPr>
          <a:r>
            <a:rPr lang="en-US" cap="none" sz="1000" b="0" i="0" u="none" baseline="0"/>
            <a:t>The Condensed Consolidated Income Statements for the current quarter and cumulative quarter ended        
31 December 2004 have been prepared on the basis of consolidating  Group results since 1 January 2004 
and adjusting for pre-acquisition  reserves when the acquisitions of subsidiary companies were completed on  31 May 2004.</a:t>
          </a:r>
        </a:p>
      </xdr:txBody>
    </xdr:sp>
    <xdr:clientData/>
  </xdr:twoCellAnchor>
  <xdr:twoCellAnchor>
    <xdr:from>
      <xdr:col>0</xdr:col>
      <xdr:colOff>0</xdr:colOff>
      <xdr:row>53</xdr:row>
      <xdr:rowOff>76200</xdr:rowOff>
    </xdr:from>
    <xdr:to>
      <xdr:col>7</xdr:col>
      <xdr:colOff>533400</xdr:colOff>
      <xdr:row>55</xdr:row>
      <xdr:rowOff>161925</xdr:rowOff>
    </xdr:to>
    <xdr:sp>
      <xdr:nvSpPr>
        <xdr:cNvPr id="16" name="TextBox 16"/>
        <xdr:cNvSpPr txBox="1">
          <a:spLocks noChangeArrowheads="1"/>
        </xdr:cNvSpPr>
      </xdr:nvSpPr>
      <xdr:spPr>
        <a:xfrm>
          <a:off x="0" y="7858125"/>
          <a:ext cx="5467350" cy="409575"/>
        </a:xfrm>
        <a:prstGeom prst="rect">
          <a:avLst/>
        </a:prstGeom>
        <a:solidFill>
          <a:srgbClr val="FFFFFF"/>
        </a:solidFill>
        <a:ln w="9525" cmpd="sng">
          <a:noFill/>
        </a:ln>
      </xdr:spPr>
      <xdr:txBody>
        <a:bodyPr vertOverflow="clip" wrap="square"/>
        <a:p>
          <a:pPr algn="just">
            <a:defRPr/>
          </a:pPr>
          <a:r>
            <a:rPr lang="en-US" cap="none" sz="1000" b="0" i="0" u="none" baseline="0"/>
            <a:t>No comparative figures are available for the preceeding year as this is the third quarterly report to Bursa Malaysia Securities Berhad.</a:t>
          </a:r>
        </a:p>
      </xdr:txBody>
    </xdr:sp>
    <xdr:clientData/>
  </xdr:twoCellAnchor>
  <xdr:twoCellAnchor>
    <xdr:from>
      <xdr:col>0</xdr:col>
      <xdr:colOff>9525</xdr:colOff>
      <xdr:row>57</xdr:row>
      <xdr:rowOff>28575</xdr:rowOff>
    </xdr:from>
    <xdr:to>
      <xdr:col>7</xdr:col>
      <xdr:colOff>533400</xdr:colOff>
      <xdr:row>60</xdr:row>
      <xdr:rowOff>152400</xdr:rowOff>
    </xdr:to>
    <xdr:sp>
      <xdr:nvSpPr>
        <xdr:cNvPr id="17" name="TextBox 17"/>
        <xdr:cNvSpPr txBox="1">
          <a:spLocks noChangeArrowheads="1"/>
        </xdr:cNvSpPr>
      </xdr:nvSpPr>
      <xdr:spPr>
        <a:xfrm>
          <a:off x="9525" y="8458200"/>
          <a:ext cx="5457825" cy="609600"/>
        </a:xfrm>
        <a:prstGeom prst="rect">
          <a:avLst/>
        </a:prstGeom>
        <a:solidFill>
          <a:srgbClr val="FFFFFF"/>
        </a:solidFill>
        <a:ln w="9525" cmpd="sng">
          <a:noFill/>
        </a:ln>
      </xdr:spPr>
      <xdr:txBody>
        <a:bodyPr vertOverflow="clip" wrap="square"/>
        <a:p>
          <a:pPr algn="just">
            <a:defRPr/>
          </a:pPr>
          <a:r>
            <a:rPr lang="en-US" cap="none" sz="1000" b="0" i="0" u="none" baseline="0"/>
            <a:t>The Condensed Consolidated Income Statements should be read in conjunction with the Annual Financial Statements for the year ended 31 December 2003 and the accompanying explanatory notes attached to the interim financial statements.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43</xdr:row>
      <xdr:rowOff>0</xdr:rowOff>
    </xdr:from>
    <xdr:to>
      <xdr:col>3</xdr:col>
      <xdr:colOff>828675</xdr:colOff>
      <xdr:row>43</xdr:row>
      <xdr:rowOff>0</xdr:rowOff>
    </xdr:to>
    <xdr:sp>
      <xdr:nvSpPr>
        <xdr:cNvPr id="1" name="TextBox 1"/>
        <xdr:cNvSpPr txBox="1">
          <a:spLocks noChangeArrowheads="1"/>
        </xdr:cNvSpPr>
      </xdr:nvSpPr>
      <xdr:spPr>
        <a:xfrm>
          <a:off x="9525" y="6229350"/>
          <a:ext cx="5591175" cy="0"/>
        </a:xfrm>
        <a:prstGeom prst="rect">
          <a:avLst/>
        </a:prstGeom>
        <a:solidFill>
          <a:srgbClr val="FFFFFF"/>
        </a:solidFill>
        <a:ln w="9525" cmpd="sng">
          <a:noFill/>
        </a:ln>
      </xdr:spPr>
      <xdr:txBody>
        <a:bodyPr vertOverflow="clip" wrap="square"/>
        <a:p>
          <a:pPr algn="l">
            <a:defRPr/>
          </a:pPr>
          <a:r>
            <a:rPr lang="en-US" cap="none" sz="1000" b="0" i="0" u="none" baseline="0"/>
            <a:t>The audited Balance Sheet as at 31 December 2003 was prepared at company level. No consolidated financial statements were prepared then as the company had yet to commence operations.</a:t>
          </a:r>
        </a:p>
      </xdr:txBody>
    </xdr:sp>
    <xdr:clientData/>
  </xdr:twoCellAnchor>
  <xdr:oneCellAnchor>
    <xdr:from>
      <xdr:col>1</xdr:col>
      <xdr:colOff>352425</xdr:colOff>
      <xdr:row>43</xdr:row>
      <xdr:rowOff>0</xdr:rowOff>
    </xdr:from>
    <xdr:ext cx="76200" cy="200025"/>
    <xdr:sp>
      <xdr:nvSpPr>
        <xdr:cNvPr id="2" name="TextBox 2"/>
        <xdr:cNvSpPr txBox="1">
          <a:spLocks noChangeArrowheads="1"/>
        </xdr:cNvSpPr>
      </xdr:nvSpPr>
      <xdr:spPr>
        <a:xfrm>
          <a:off x="4171950" y="62293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43</xdr:row>
      <xdr:rowOff>0</xdr:rowOff>
    </xdr:from>
    <xdr:to>
      <xdr:col>3</xdr:col>
      <xdr:colOff>828675</xdr:colOff>
      <xdr:row>43</xdr:row>
      <xdr:rowOff>0</xdr:rowOff>
    </xdr:to>
    <xdr:sp>
      <xdr:nvSpPr>
        <xdr:cNvPr id="3" name="TextBox 3"/>
        <xdr:cNvSpPr txBox="1">
          <a:spLocks noChangeArrowheads="1"/>
        </xdr:cNvSpPr>
      </xdr:nvSpPr>
      <xdr:spPr>
        <a:xfrm>
          <a:off x="9525" y="6229350"/>
          <a:ext cx="5591175"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Balance Sheets should be read in conjunction with the Annual Financial Statements for the year ended 31 December 2003 and the accompanying explanatory notes attached to the interim financial statements.</a:t>
          </a:r>
        </a:p>
      </xdr:txBody>
    </xdr:sp>
    <xdr:clientData/>
  </xdr:twoCellAnchor>
  <xdr:twoCellAnchor>
    <xdr:from>
      <xdr:col>0</xdr:col>
      <xdr:colOff>38100</xdr:colOff>
      <xdr:row>43</xdr:row>
      <xdr:rowOff>0</xdr:rowOff>
    </xdr:from>
    <xdr:to>
      <xdr:col>3</xdr:col>
      <xdr:colOff>819150</xdr:colOff>
      <xdr:row>43</xdr:row>
      <xdr:rowOff>0</xdr:rowOff>
    </xdr:to>
    <xdr:sp>
      <xdr:nvSpPr>
        <xdr:cNvPr id="4" name="TextBox 4"/>
        <xdr:cNvSpPr txBox="1">
          <a:spLocks noChangeArrowheads="1"/>
        </xdr:cNvSpPr>
      </xdr:nvSpPr>
      <xdr:spPr>
        <a:xfrm>
          <a:off x="38100" y="6229350"/>
          <a:ext cx="5553075"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Balance Sheet as at 31 March 2004 has been prepared on a proforma basis on the assumption that the acquisition of subsidiary companies were completed on 31 March 2004.</a:t>
          </a:r>
        </a:p>
      </xdr:txBody>
    </xdr:sp>
    <xdr:clientData/>
  </xdr:twoCellAnchor>
  <xdr:twoCellAnchor>
    <xdr:from>
      <xdr:col>0</xdr:col>
      <xdr:colOff>38100</xdr:colOff>
      <xdr:row>47</xdr:row>
      <xdr:rowOff>28575</xdr:rowOff>
    </xdr:from>
    <xdr:to>
      <xdr:col>3</xdr:col>
      <xdr:colOff>742950</xdr:colOff>
      <xdr:row>49</xdr:row>
      <xdr:rowOff>142875</xdr:rowOff>
    </xdr:to>
    <xdr:sp>
      <xdr:nvSpPr>
        <xdr:cNvPr id="5" name="TextBox 5"/>
        <xdr:cNvSpPr txBox="1">
          <a:spLocks noChangeArrowheads="1"/>
        </xdr:cNvSpPr>
      </xdr:nvSpPr>
      <xdr:spPr>
        <a:xfrm>
          <a:off x="38100" y="6848475"/>
          <a:ext cx="5476875" cy="438150"/>
        </a:xfrm>
        <a:prstGeom prst="rect">
          <a:avLst/>
        </a:prstGeom>
        <a:solidFill>
          <a:srgbClr val="FFFFFF"/>
        </a:solidFill>
        <a:ln w="9525" cmpd="sng">
          <a:noFill/>
        </a:ln>
      </xdr:spPr>
      <xdr:txBody>
        <a:bodyPr vertOverflow="clip" wrap="square"/>
        <a:p>
          <a:pPr algn="l">
            <a:defRPr/>
          </a:pPr>
          <a:r>
            <a:rPr lang="en-US" cap="none" sz="1000" b="0" i="0" u="none" baseline="0"/>
            <a:t>The Condensed Consolidated Balance Sheet as at 31 December 2004 has been prepared based on the  acquisition of subsidiary companies  completed on 31 May 2004.</a:t>
          </a:r>
        </a:p>
      </xdr:txBody>
    </xdr:sp>
    <xdr:clientData/>
  </xdr:twoCellAnchor>
  <xdr:twoCellAnchor>
    <xdr:from>
      <xdr:col>0</xdr:col>
      <xdr:colOff>0</xdr:colOff>
      <xdr:row>51</xdr:row>
      <xdr:rowOff>57150</xdr:rowOff>
    </xdr:from>
    <xdr:to>
      <xdr:col>3</xdr:col>
      <xdr:colOff>790575</xdr:colOff>
      <xdr:row>53</xdr:row>
      <xdr:rowOff>114300</xdr:rowOff>
    </xdr:to>
    <xdr:sp>
      <xdr:nvSpPr>
        <xdr:cNvPr id="6" name="TextBox 6"/>
        <xdr:cNvSpPr txBox="1">
          <a:spLocks noChangeArrowheads="1"/>
        </xdr:cNvSpPr>
      </xdr:nvSpPr>
      <xdr:spPr>
        <a:xfrm>
          <a:off x="0" y="7524750"/>
          <a:ext cx="5562600" cy="381000"/>
        </a:xfrm>
        <a:prstGeom prst="rect">
          <a:avLst/>
        </a:prstGeom>
        <a:solidFill>
          <a:srgbClr val="FFFFFF"/>
        </a:solidFill>
        <a:ln w="9525" cmpd="sng">
          <a:noFill/>
        </a:ln>
      </xdr:spPr>
      <xdr:txBody>
        <a:bodyPr vertOverflow="clip" wrap="square"/>
        <a:p>
          <a:pPr algn="l">
            <a:defRPr/>
          </a:pPr>
          <a:r>
            <a:rPr lang="en-US" cap="none" sz="1000" b="0" i="0" u="none" baseline="0"/>
            <a:t>The audited Balance Sheet as at 31 December 2003 was prepared at company level. No consolidated financial statements were prepared then as the Company had yet to commence operations.</a:t>
          </a:r>
        </a:p>
      </xdr:txBody>
    </xdr:sp>
    <xdr:clientData/>
  </xdr:twoCellAnchor>
  <xdr:twoCellAnchor>
    <xdr:from>
      <xdr:col>0</xdr:col>
      <xdr:colOff>0</xdr:colOff>
      <xdr:row>55</xdr:row>
      <xdr:rowOff>9525</xdr:rowOff>
    </xdr:from>
    <xdr:to>
      <xdr:col>3</xdr:col>
      <xdr:colOff>781050</xdr:colOff>
      <xdr:row>58</xdr:row>
      <xdr:rowOff>142875</xdr:rowOff>
    </xdr:to>
    <xdr:sp>
      <xdr:nvSpPr>
        <xdr:cNvPr id="7" name="TextBox 7"/>
        <xdr:cNvSpPr txBox="1">
          <a:spLocks noChangeArrowheads="1"/>
        </xdr:cNvSpPr>
      </xdr:nvSpPr>
      <xdr:spPr>
        <a:xfrm>
          <a:off x="0" y="8124825"/>
          <a:ext cx="5553075" cy="619125"/>
        </a:xfrm>
        <a:prstGeom prst="rect">
          <a:avLst/>
        </a:prstGeom>
        <a:solidFill>
          <a:srgbClr val="FFFFFF"/>
        </a:solidFill>
        <a:ln w="9525" cmpd="sng">
          <a:noFill/>
        </a:ln>
      </xdr:spPr>
      <xdr:txBody>
        <a:bodyPr vertOverflow="clip" wrap="square"/>
        <a:p>
          <a:pPr algn="l">
            <a:defRPr/>
          </a:pPr>
          <a:r>
            <a:rPr lang="en-US" cap="none" sz="1000" b="0" i="0" u="none" baseline="0"/>
            <a:t>The Condensed Consolidated Balance Sheets should be read in conjunction with the Annual Financial Statements for the year ended 31 December 2003 and the accompanying explanatory notes attached to the interim financial statements.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38</xdr:row>
      <xdr:rowOff>0</xdr:rowOff>
    </xdr:from>
    <xdr:to>
      <xdr:col>5</xdr:col>
      <xdr:colOff>0</xdr:colOff>
      <xdr:row>38</xdr:row>
      <xdr:rowOff>0</xdr:rowOff>
    </xdr:to>
    <xdr:sp>
      <xdr:nvSpPr>
        <xdr:cNvPr id="1" name="TextBox 1"/>
        <xdr:cNvSpPr txBox="1">
          <a:spLocks noChangeArrowheads="1"/>
        </xdr:cNvSpPr>
      </xdr:nvSpPr>
      <xdr:spPr>
        <a:xfrm>
          <a:off x="28575" y="5505450"/>
          <a:ext cx="5476875" cy="0"/>
        </a:xfrm>
        <a:prstGeom prst="rect">
          <a:avLst/>
        </a:prstGeom>
        <a:solidFill>
          <a:srgbClr val="FFFFFF"/>
        </a:solidFill>
        <a:ln w="9525" cmpd="sng">
          <a:noFill/>
        </a:ln>
      </xdr:spPr>
      <xdr:txBody>
        <a:bodyPr vertOverflow="clip" wrap="square"/>
        <a:p>
          <a:pPr algn="just">
            <a:defRPr/>
          </a:pPr>
          <a:r>
            <a:rPr lang="en-US" cap="none" sz="1000" b="0" i="0" u="none" baseline="0"/>
            <a:t>No comparative figures are available as this is the first quarterly report to Bursa Malaysia Securities Berhad.</a:t>
          </a:r>
        </a:p>
      </xdr:txBody>
    </xdr:sp>
    <xdr:clientData/>
  </xdr:twoCellAnchor>
  <xdr:oneCellAnchor>
    <xdr:from>
      <xdr:col>2</xdr:col>
      <xdr:colOff>0</xdr:colOff>
      <xdr:row>38</xdr:row>
      <xdr:rowOff>0</xdr:rowOff>
    </xdr:from>
    <xdr:ext cx="76200" cy="228600"/>
    <xdr:sp>
      <xdr:nvSpPr>
        <xdr:cNvPr id="2" name="TextBox 2"/>
        <xdr:cNvSpPr txBox="1">
          <a:spLocks noChangeArrowheads="1"/>
        </xdr:cNvSpPr>
      </xdr:nvSpPr>
      <xdr:spPr>
        <a:xfrm>
          <a:off x="3562350" y="550545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38</xdr:row>
      <xdr:rowOff>0</xdr:rowOff>
    </xdr:from>
    <xdr:to>
      <xdr:col>4</xdr:col>
      <xdr:colOff>838200</xdr:colOff>
      <xdr:row>38</xdr:row>
      <xdr:rowOff>0</xdr:rowOff>
    </xdr:to>
    <xdr:sp>
      <xdr:nvSpPr>
        <xdr:cNvPr id="3" name="TextBox 3"/>
        <xdr:cNvSpPr txBox="1">
          <a:spLocks noChangeArrowheads="1"/>
        </xdr:cNvSpPr>
      </xdr:nvSpPr>
      <xdr:spPr>
        <a:xfrm>
          <a:off x="9525" y="5505450"/>
          <a:ext cx="5476875"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 should be read in conjunction with the Annual Financial Statement for the year ended 31 December 2003 and the accompanying explanatory notes attached to the interim financial statements.</a:t>
          </a:r>
        </a:p>
      </xdr:txBody>
    </xdr:sp>
    <xdr:clientData/>
  </xdr:twoCellAnchor>
  <xdr:twoCellAnchor>
    <xdr:from>
      <xdr:col>0</xdr:col>
      <xdr:colOff>9525</xdr:colOff>
      <xdr:row>38</xdr:row>
      <xdr:rowOff>0</xdr:rowOff>
    </xdr:from>
    <xdr:to>
      <xdr:col>4</xdr:col>
      <xdr:colOff>790575</xdr:colOff>
      <xdr:row>38</xdr:row>
      <xdr:rowOff>0</xdr:rowOff>
    </xdr:to>
    <xdr:sp>
      <xdr:nvSpPr>
        <xdr:cNvPr id="4" name="TextBox 4"/>
        <xdr:cNvSpPr txBox="1">
          <a:spLocks noChangeArrowheads="1"/>
        </xdr:cNvSpPr>
      </xdr:nvSpPr>
      <xdr:spPr>
        <a:xfrm>
          <a:off x="9525" y="5505450"/>
          <a:ext cx="5429250"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 for the cumulative year quarter ended 31 March 2004 has been prepared on a proforma basis on the assumption that the acquisition of subsidiary companies were completed on 31 March 2004.</a:t>
          </a:r>
        </a:p>
      </xdr:txBody>
    </xdr:sp>
    <xdr:clientData/>
  </xdr:twoCellAnchor>
  <xdr:twoCellAnchor>
    <xdr:from>
      <xdr:col>0</xdr:col>
      <xdr:colOff>28575</xdr:colOff>
      <xdr:row>38</xdr:row>
      <xdr:rowOff>142875</xdr:rowOff>
    </xdr:from>
    <xdr:to>
      <xdr:col>5</xdr:col>
      <xdr:colOff>28575</xdr:colOff>
      <xdr:row>41</xdr:row>
      <xdr:rowOff>104775</xdr:rowOff>
    </xdr:to>
    <xdr:sp>
      <xdr:nvSpPr>
        <xdr:cNvPr id="5" name="TextBox 5"/>
        <xdr:cNvSpPr txBox="1">
          <a:spLocks noChangeArrowheads="1"/>
        </xdr:cNvSpPr>
      </xdr:nvSpPr>
      <xdr:spPr>
        <a:xfrm>
          <a:off x="28575" y="5648325"/>
          <a:ext cx="5505450" cy="447675"/>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 for the cumulative quarter ended 31 December 2004 has been prepared based on  the acquisition of subsidiary companies completed on 31 May 2004.</a:t>
          </a:r>
        </a:p>
      </xdr:txBody>
    </xdr:sp>
    <xdr:clientData/>
  </xdr:twoCellAnchor>
  <xdr:twoCellAnchor>
    <xdr:from>
      <xdr:col>0</xdr:col>
      <xdr:colOff>19050</xdr:colOff>
      <xdr:row>43</xdr:row>
      <xdr:rowOff>19050</xdr:rowOff>
    </xdr:from>
    <xdr:to>
      <xdr:col>4</xdr:col>
      <xdr:colOff>847725</xdr:colOff>
      <xdr:row>45</xdr:row>
      <xdr:rowOff>114300</xdr:rowOff>
    </xdr:to>
    <xdr:sp>
      <xdr:nvSpPr>
        <xdr:cNvPr id="6" name="TextBox 6"/>
        <xdr:cNvSpPr txBox="1">
          <a:spLocks noChangeArrowheads="1"/>
        </xdr:cNvSpPr>
      </xdr:nvSpPr>
      <xdr:spPr>
        <a:xfrm>
          <a:off x="19050" y="6334125"/>
          <a:ext cx="5476875" cy="419100"/>
        </a:xfrm>
        <a:prstGeom prst="rect">
          <a:avLst/>
        </a:prstGeom>
        <a:solidFill>
          <a:srgbClr val="FFFFFF"/>
        </a:solidFill>
        <a:ln w="9525" cmpd="sng">
          <a:noFill/>
        </a:ln>
      </xdr:spPr>
      <xdr:txBody>
        <a:bodyPr vertOverflow="clip" wrap="square"/>
        <a:p>
          <a:pPr algn="just">
            <a:defRPr/>
          </a:pPr>
          <a:r>
            <a:rPr lang="en-US" cap="none" sz="1000" b="0" i="0" u="none" baseline="0"/>
            <a:t>No comparative figures are available as this is the third quarterly report to Bursa Malaysia Securities Berhad.</a:t>
          </a:r>
        </a:p>
      </xdr:txBody>
    </xdr:sp>
    <xdr:clientData/>
  </xdr:twoCellAnchor>
  <xdr:twoCellAnchor>
    <xdr:from>
      <xdr:col>0</xdr:col>
      <xdr:colOff>38100</xdr:colOff>
      <xdr:row>47</xdr:row>
      <xdr:rowOff>85725</xdr:rowOff>
    </xdr:from>
    <xdr:to>
      <xdr:col>5</xdr:col>
      <xdr:colOff>47625</xdr:colOff>
      <xdr:row>51</xdr:row>
      <xdr:rowOff>19050</xdr:rowOff>
    </xdr:to>
    <xdr:sp>
      <xdr:nvSpPr>
        <xdr:cNvPr id="7" name="TextBox 7"/>
        <xdr:cNvSpPr txBox="1">
          <a:spLocks noChangeArrowheads="1"/>
        </xdr:cNvSpPr>
      </xdr:nvSpPr>
      <xdr:spPr>
        <a:xfrm>
          <a:off x="38100" y="7048500"/>
          <a:ext cx="5514975" cy="581025"/>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 should be read in conjunction with the Annual Financial Statement for the year ended 31 December 2003 and the accompanying explanatory notes attached to the interim financial statements.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34</xdr:row>
      <xdr:rowOff>0</xdr:rowOff>
    </xdr:from>
    <xdr:to>
      <xdr:col>6</xdr:col>
      <xdr:colOff>619125</xdr:colOff>
      <xdr:row>34</xdr:row>
      <xdr:rowOff>0</xdr:rowOff>
    </xdr:to>
    <xdr:sp>
      <xdr:nvSpPr>
        <xdr:cNvPr id="1" name="TextBox 1"/>
        <xdr:cNvSpPr txBox="1">
          <a:spLocks noChangeArrowheads="1"/>
        </xdr:cNvSpPr>
      </xdr:nvSpPr>
      <xdr:spPr>
        <a:xfrm>
          <a:off x="9525" y="4895850"/>
          <a:ext cx="5905500"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Statement of Changes In Equity should be read in conjunction with the Annual Financial Statements for the year ended 31 December 2003 and the accompanying explanatory notes attached to the interim financial statements.</a:t>
          </a:r>
        </a:p>
      </xdr:txBody>
    </xdr:sp>
    <xdr:clientData/>
  </xdr:twoCellAnchor>
  <xdr:twoCellAnchor>
    <xdr:from>
      <xdr:col>0</xdr:col>
      <xdr:colOff>38100</xdr:colOff>
      <xdr:row>33</xdr:row>
      <xdr:rowOff>0</xdr:rowOff>
    </xdr:from>
    <xdr:to>
      <xdr:col>6</xdr:col>
      <xdr:colOff>590550</xdr:colOff>
      <xdr:row>33</xdr:row>
      <xdr:rowOff>0</xdr:rowOff>
    </xdr:to>
    <xdr:sp>
      <xdr:nvSpPr>
        <xdr:cNvPr id="2" name="TextBox 2"/>
        <xdr:cNvSpPr txBox="1">
          <a:spLocks noChangeArrowheads="1"/>
        </xdr:cNvSpPr>
      </xdr:nvSpPr>
      <xdr:spPr>
        <a:xfrm>
          <a:off x="38100" y="4752975"/>
          <a:ext cx="5848350"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Statement of Changes in Equity for the quarter ended 31 March 2004 has been prepared on a proforma basis on the assumption that the acquisition of the subsidiary companies were completed on 31 March 2004.</a:t>
          </a:r>
        </a:p>
      </xdr:txBody>
    </xdr:sp>
    <xdr:clientData/>
  </xdr:twoCellAnchor>
  <xdr:twoCellAnchor>
    <xdr:from>
      <xdr:col>0</xdr:col>
      <xdr:colOff>0</xdr:colOff>
      <xdr:row>38</xdr:row>
      <xdr:rowOff>47625</xdr:rowOff>
    </xdr:from>
    <xdr:to>
      <xdr:col>6</xdr:col>
      <xdr:colOff>438150</xdr:colOff>
      <xdr:row>39</xdr:row>
      <xdr:rowOff>104775</xdr:rowOff>
    </xdr:to>
    <xdr:sp>
      <xdr:nvSpPr>
        <xdr:cNvPr id="3" name="TextBox 3"/>
        <xdr:cNvSpPr txBox="1">
          <a:spLocks noChangeArrowheads="1"/>
        </xdr:cNvSpPr>
      </xdr:nvSpPr>
      <xdr:spPr>
        <a:xfrm>
          <a:off x="0" y="5591175"/>
          <a:ext cx="5734050" cy="219075"/>
        </a:xfrm>
        <a:prstGeom prst="rect">
          <a:avLst/>
        </a:prstGeom>
        <a:solidFill>
          <a:srgbClr val="FFFFFF"/>
        </a:solidFill>
        <a:ln w="9525" cmpd="sng">
          <a:noFill/>
        </a:ln>
      </xdr:spPr>
      <xdr:txBody>
        <a:bodyPr vertOverflow="clip" wrap="square"/>
        <a:p>
          <a:pPr algn="l">
            <a:defRPr/>
          </a:pPr>
          <a:r>
            <a:rPr lang="en-US" cap="none" sz="1000" b="0" i="0" u="none" baseline="0"/>
            <a:t>No comparative figures are available as this is the third quarterly report to Bursa Malaysia Securities Berhad.</a:t>
          </a:r>
        </a:p>
      </xdr:txBody>
    </xdr:sp>
    <xdr:clientData/>
  </xdr:twoCellAnchor>
  <xdr:twoCellAnchor>
    <xdr:from>
      <xdr:col>0</xdr:col>
      <xdr:colOff>9525</xdr:colOff>
      <xdr:row>34</xdr:row>
      <xdr:rowOff>28575</xdr:rowOff>
    </xdr:from>
    <xdr:to>
      <xdr:col>6</xdr:col>
      <xdr:colOff>495300</xdr:colOff>
      <xdr:row>36</xdr:row>
      <xdr:rowOff>152400</xdr:rowOff>
    </xdr:to>
    <xdr:sp>
      <xdr:nvSpPr>
        <xdr:cNvPr id="4" name="TextBox 4"/>
        <xdr:cNvSpPr txBox="1">
          <a:spLocks noChangeArrowheads="1"/>
        </xdr:cNvSpPr>
      </xdr:nvSpPr>
      <xdr:spPr>
        <a:xfrm>
          <a:off x="9525" y="4924425"/>
          <a:ext cx="5781675" cy="447675"/>
        </a:xfrm>
        <a:prstGeom prst="rect">
          <a:avLst/>
        </a:prstGeom>
        <a:solidFill>
          <a:srgbClr val="FFFFFF"/>
        </a:solidFill>
        <a:ln w="9525" cmpd="sng">
          <a:noFill/>
        </a:ln>
      </xdr:spPr>
      <xdr:txBody>
        <a:bodyPr vertOverflow="clip" wrap="square"/>
        <a:p>
          <a:pPr algn="just">
            <a:defRPr/>
          </a:pPr>
          <a:r>
            <a:rPr lang="en-US" cap="none" sz="1000" b="0" i="0" u="none" baseline="0"/>
            <a:t>The Condensed Consolidated Statement of Changes in Equity for the cumulative quarter ended 31 December 2004 has been prepared  based on the acquisition of  subsidiary companies completed on 31 May 2004.</a:t>
          </a:r>
        </a:p>
      </xdr:txBody>
    </xdr:sp>
    <xdr:clientData/>
  </xdr:twoCellAnchor>
  <xdr:twoCellAnchor>
    <xdr:from>
      <xdr:col>0</xdr:col>
      <xdr:colOff>0</xdr:colOff>
      <xdr:row>41</xdr:row>
      <xdr:rowOff>47625</xdr:rowOff>
    </xdr:from>
    <xdr:to>
      <xdr:col>6</xdr:col>
      <xdr:colOff>552450</xdr:colOff>
      <xdr:row>43</xdr:row>
      <xdr:rowOff>152400</xdr:rowOff>
    </xdr:to>
    <xdr:sp>
      <xdr:nvSpPr>
        <xdr:cNvPr id="5" name="TextBox 5"/>
        <xdr:cNvSpPr txBox="1">
          <a:spLocks noChangeArrowheads="1"/>
        </xdr:cNvSpPr>
      </xdr:nvSpPr>
      <xdr:spPr>
        <a:xfrm>
          <a:off x="0" y="6076950"/>
          <a:ext cx="5848350" cy="428625"/>
        </a:xfrm>
        <a:prstGeom prst="rect">
          <a:avLst/>
        </a:prstGeom>
        <a:solidFill>
          <a:srgbClr val="FFFFFF"/>
        </a:solidFill>
        <a:ln w="9525" cmpd="sng">
          <a:noFill/>
        </a:ln>
      </xdr:spPr>
      <xdr:txBody>
        <a:bodyPr vertOverflow="clip" wrap="square"/>
        <a:p>
          <a:pPr algn="just">
            <a:defRPr/>
          </a:pPr>
          <a:r>
            <a:rPr lang="en-US" cap="none" sz="1000" b="0" i="0" u="none" baseline="0"/>
            <a:t>The Condensed Consolidated Statement of Changes In Equity should be read in conjunction with the Annual Financial Statements for the year ended 31 December 2003.</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24</xdr:row>
      <xdr:rowOff>9525</xdr:rowOff>
    </xdr:from>
    <xdr:to>
      <xdr:col>8</xdr:col>
      <xdr:colOff>304800</xdr:colOff>
      <xdr:row>25</xdr:row>
      <xdr:rowOff>76200</xdr:rowOff>
    </xdr:to>
    <xdr:sp>
      <xdr:nvSpPr>
        <xdr:cNvPr id="1" name="Text 18"/>
        <xdr:cNvSpPr txBox="1">
          <a:spLocks noChangeArrowheads="1"/>
        </xdr:cNvSpPr>
      </xdr:nvSpPr>
      <xdr:spPr>
        <a:xfrm>
          <a:off x="314325" y="3762375"/>
          <a:ext cx="5715000" cy="2000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auditors’ report  on the financial statements for the year ended 31 December 2003 was not qualified.</a:t>
          </a:r>
        </a:p>
      </xdr:txBody>
    </xdr:sp>
    <xdr:clientData/>
  </xdr:twoCellAnchor>
  <xdr:twoCellAnchor>
    <xdr:from>
      <xdr:col>1</xdr:col>
      <xdr:colOff>9525</xdr:colOff>
      <xdr:row>110</xdr:row>
      <xdr:rowOff>0</xdr:rowOff>
    </xdr:from>
    <xdr:to>
      <xdr:col>8</xdr:col>
      <xdr:colOff>304800</xdr:colOff>
      <xdr:row>110</xdr:row>
      <xdr:rowOff>0</xdr:rowOff>
    </xdr:to>
    <xdr:sp>
      <xdr:nvSpPr>
        <xdr:cNvPr id="2" name="Text 18"/>
        <xdr:cNvSpPr txBox="1">
          <a:spLocks noChangeArrowheads="1"/>
        </xdr:cNvSpPr>
      </xdr:nvSpPr>
      <xdr:spPr>
        <a:xfrm>
          <a:off x="314325" y="14916150"/>
          <a:ext cx="571500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changes in the valuation of property, plant and equipment since the last audited financial statements for the year ended 31 December 2003.</a:t>
          </a:r>
        </a:p>
      </xdr:txBody>
    </xdr:sp>
    <xdr:clientData/>
  </xdr:twoCellAnchor>
  <xdr:twoCellAnchor>
    <xdr:from>
      <xdr:col>1</xdr:col>
      <xdr:colOff>9525</xdr:colOff>
      <xdr:row>112</xdr:row>
      <xdr:rowOff>9525</xdr:rowOff>
    </xdr:from>
    <xdr:to>
      <xdr:col>8</xdr:col>
      <xdr:colOff>304800</xdr:colOff>
      <xdr:row>113</xdr:row>
      <xdr:rowOff>76200</xdr:rowOff>
    </xdr:to>
    <xdr:sp>
      <xdr:nvSpPr>
        <xdr:cNvPr id="3" name="Text 18"/>
        <xdr:cNvSpPr txBox="1">
          <a:spLocks noChangeArrowheads="1"/>
        </xdr:cNvSpPr>
      </xdr:nvSpPr>
      <xdr:spPr>
        <a:xfrm>
          <a:off x="314325" y="15230475"/>
          <a:ext cx="5715000" cy="200025"/>
        </a:xfrm>
        <a:prstGeom prst="rect">
          <a:avLst/>
        </a:prstGeom>
        <a:solidFill>
          <a:srgbClr val="FFFFFF"/>
        </a:solidFill>
        <a:ln w="1" cmpd="sng">
          <a:noFill/>
        </a:ln>
      </xdr:spPr>
      <xdr:txBody>
        <a:bodyPr vertOverflow="clip" wrap="square"/>
        <a:p>
          <a:pPr algn="just">
            <a:defRPr/>
          </a:pPr>
          <a:r>
            <a:rPr lang="en-US" cap="none" sz="1000" b="0" i="0" u="none" baseline="0"/>
            <a:t>There were no material events subsequent to the end of the current quarter.</a:t>
          </a:r>
        </a:p>
      </xdr:txBody>
    </xdr:sp>
    <xdr:clientData/>
  </xdr:twoCellAnchor>
  <xdr:twoCellAnchor>
    <xdr:from>
      <xdr:col>1</xdr:col>
      <xdr:colOff>9525</xdr:colOff>
      <xdr:row>117</xdr:row>
      <xdr:rowOff>9525</xdr:rowOff>
    </xdr:from>
    <xdr:to>
      <xdr:col>8</xdr:col>
      <xdr:colOff>304800</xdr:colOff>
      <xdr:row>119</xdr:row>
      <xdr:rowOff>161925</xdr:rowOff>
    </xdr:to>
    <xdr:sp>
      <xdr:nvSpPr>
        <xdr:cNvPr id="4" name="Text 18"/>
        <xdr:cNvSpPr txBox="1">
          <a:spLocks noChangeArrowheads="1"/>
        </xdr:cNvSpPr>
      </xdr:nvSpPr>
      <xdr:spPr>
        <a:xfrm>
          <a:off x="314325" y="15982950"/>
          <a:ext cx="5715000" cy="43815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were no changes in the composition of the Group for the current year-to-date save for the acquisition of Shantawood and DPS Industries which was completed on 31 May 2004. </a:t>
          </a:r>
        </a:p>
      </xdr:txBody>
    </xdr:sp>
    <xdr:clientData/>
  </xdr:twoCellAnchor>
  <xdr:twoCellAnchor>
    <xdr:from>
      <xdr:col>0</xdr:col>
      <xdr:colOff>295275</xdr:colOff>
      <xdr:row>122</xdr:row>
      <xdr:rowOff>57150</xdr:rowOff>
    </xdr:from>
    <xdr:to>
      <xdr:col>8</xdr:col>
      <xdr:colOff>285750</xdr:colOff>
      <xdr:row>129</xdr:row>
      <xdr:rowOff>95250</xdr:rowOff>
    </xdr:to>
    <xdr:sp>
      <xdr:nvSpPr>
        <xdr:cNvPr id="5" name="Text 18"/>
        <xdr:cNvSpPr txBox="1">
          <a:spLocks noChangeArrowheads="1"/>
        </xdr:cNvSpPr>
      </xdr:nvSpPr>
      <xdr:spPr>
        <a:xfrm>
          <a:off x="295275" y="16773525"/>
          <a:ext cx="5715000" cy="1152525"/>
        </a:xfrm>
        <a:prstGeom prst="rect">
          <a:avLst/>
        </a:prstGeom>
        <a:solidFill>
          <a:srgbClr val="FFFFFF"/>
        </a:solidFill>
        <a:ln w="1" cmpd="sng">
          <a:noFill/>
        </a:ln>
      </xdr:spPr>
      <xdr:txBody>
        <a:bodyPr vertOverflow="clip" wrap="square"/>
        <a:p>
          <a:pPr algn="l">
            <a:defRPr/>
          </a:pPr>
          <a:r>
            <a:rPr lang="en-US" cap="none" sz="1000" b="0" i="0" u="none" baseline="0"/>
            <a:t>There were no changes in contingent liabilities and contingent assets of a material nature since the last audited financial statements for the year ended 31 December 2003 save for corporate guarantees issued by the Company to financial institutions for existing credit facilities granted to subsidiaries (replacing directors' earlier personal guarantee) amounted to RM 41.653 million. These are contingent liabilities at Company level. At Group level, there is no contingent liability as the actual liabilities for which these corporate guarantees were given have been taken up in the subsidiaries' accounts. </a:t>
          </a:r>
        </a:p>
      </xdr:txBody>
    </xdr:sp>
    <xdr:clientData/>
  </xdr:twoCellAnchor>
  <xdr:twoCellAnchor>
    <xdr:from>
      <xdr:col>1</xdr:col>
      <xdr:colOff>9525</xdr:colOff>
      <xdr:row>150</xdr:row>
      <xdr:rowOff>9525</xdr:rowOff>
    </xdr:from>
    <xdr:to>
      <xdr:col>9</xdr:col>
      <xdr:colOff>0</xdr:colOff>
      <xdr:row>156</xdr:row>
      <xdr:rowOff>28575</xdr:rowOff>
    </xdr:to>
    <xdr:sp>
      <xdr:nvSpPr>
        <xdr:cNvPr id="6" name="Text 18"/>
        <xdr:cNvSpPr txBox="1">
          <a:spLocks noChangeArrowheads="1"/>
        </xdr:cNvSpPr>
      </xdr:nvSpPr>
      <xdr:spPr>
        <a:xfrm>
          <a:off x="314325" y="20469225"/>
          <a:ext cx="5715000" cy="971550"/>
        </a:xfrm>
        <a:prstGeom prst="rect">
          <a:avLst/>
        </a:prstGeom>
        <a:solidFill>
          <a:srgbClr val="FFFFFF"/>
        </a:solidFill>
        <a:ln w="1" cmpd="sng">
          <a:noFill/>
        </a:ln>
      </xdr:spPr>
      <xdr:txBody>
        <a:bodyPr vertOverflow="clip" wrap="square"/>
        <a:p>
          <a:pPr algn="l">
            <a:defRPr/>
          </a:pPr>
          <a:r>
            <a:rPr lang="en-US" cap="none" sz="1000" b="0" i="0" u="none" baseline="0">
              <a:latin typeface="Times New Roman"/>
              <a:ea typeface="Times New Roman"/>
              <a:cs typeface="Times New Roman"/>
            </a:rPr>
            <a:t>For the fourth quarter ended 31 December 2004, the Group recorded a revenue of RM23.0 million and profit after tax of</a:t>
          </a:r>
          <a:r>
            <a:rPr lang="en-US" cap="none" sz="1000" b="0" i="0" u="none" baseline="0">
              <a:solidFill>
                <a:srgbClr val="FF0000"/>
              </a:solidFill>
              <a:latin typeface="Times New Roman"/>
              <a:ea typeface="Times New Roman"/>
              <a:cs typeface="Times New Roman"/>
            </a:rPr>
            <a:t> </a:t>
          </a:r>
          <a:r>
            <a:rPr lang="en-US" cap="none" sz="1000" b="0" i="0" u="none" baseline="0">
              <a:latin typeface="Times New Roman"/>
              <a:ea typeface="Times New Roman"/>
              <a:cs typeface="Times New Roman"/>
            </a:rPr>
            <a:t>RM2.7 million.  
There is no comparison with the corresponding period’s results because this is the third set of consolidated results of the Group submitted to BMSB.</a:t>
          </a:r>
        </a:p>
      </xdr:txBody>
    </xdr:sp>
    <xdr:clientData/>
  </xdr:twoCellAnchor>
  <xdr:twoCellAnchor>
    <xdr:from>
      <xdr:col>1</xdr:col>
      <xdr:colOff>19050</xdr:colOff>
      <xdr:row>159</xdr:row>
      <xdr:rowOff>28575</xdr:rowOff>
    </xdr:from>
    <xdr:to>
      <xdr:col>8</xdr:col>
      <xdr:colOff>304800</xdr:colOff>
      <xdr:row>161</xdr:row>
      <xdr:rowOff>85725</xdr:rowOff>
    </xdr:to>
    <xdr:sp>
      <xdr:nvSpPr>
        <xdr:cNvPr id="7" name="Text 18"/>
        <xdr:cNvSpPr txBox="1">
          <a:spLocks noChangeArrowheads="1"/>
        </xdr:cNvSpPr>
      </xdr:nvSpPr>
      <xdr:spPr>
        <a:xfrm>
          <a:off x="323850" y="21888450"/>
          <a:ext cx="5705475" cy="352425"/>
        </a:xfrm>
        <a:prstGeom prst="rect">
          <a:avLst/>
        </a:prstGeom>
        <a:solidFill>
          <a:srgbClr val="FFFFFF"/>
        </a:solidFill>
        <a:ln w="1" cmpd="sng">
          <a:noFill/>
        </a:ln>
      </xdr:spPr>
      <xdr:txBody>
        <a:bodyPr vertOverflow="clip" wrap="square"/>
        <a:p>
          <a:pPr algn="just">
            <a:defRPr/>
          </a:pPr>
          <a:r>
            <a:rPr lang="en-US" cap="none" sz="1000" b="0" i="0" u="none" baseline="0"/>
            <a:t>There is no material change to the profit before tax of the Group for the quarter under review as compared with the immediate preceding quarter.</a:t>
          </a:r>
        </a:p>
      </xdr:txBody>
    </xdr:sp>
    <xdr:clientData/>
  </xdr:twoCellAnchor>
  <xdr:twoCellAnchor>
    <xdr:from>
      <xdr:col>1</xdr:col>
      <xdr:colOff>9525</xdr:colOff>
      <xdr:row>165</xdr:row>
      <xdr:rowOff>9525</xdr:rowOff>
    </xdr:from>
    <xdr:to>
      <xdr:col>9</xdr:col>
      <xdr:colOff>0</xdr:colOff>
      <xdr:row>171</xdr:row>
      <xdr:rowOff>28575</xdr:rowOff>
    </xdr:to>
    <xdr:sp>
      <xdr:nvSpPr>
        <xdr:cNvPr id="8" name="Text 18"/>
        <xdr:cNvSpPr txBox="1">
          <a:spLocks noChangeArrowheads="1"/>
        </xdr:cNvSpPr>
      </xdr:nvSpPr>
      <xdr:spPr>
        <a:xfrm>
          <a:off x="314325" y="22783800"/>
          <a:ext cx="5715000" cy="952500"/>
        </a:xfrm>
        <a:prstGeom prst="rect">
          <a:avLst/>
        </a:prstGeom>
        <a:solidFill>
          <a:srgbClr val="FFFFFF"/>
        </a:solidFill>
        <a:ln w="1" cmpd="sng">
          <a:noFill/>
        </a:ln>
      </xdr:spPr>
      <xdr:txBody>
        <a:bodyPr vertOverflow="clip" wrap="square"/>
        <a:p>
          <a:pPr algn="l">
            <a:defRPr/>
          </a:pPr>
          <a:r>
            <a:rPr lang="en-US" cap="none" sz="1000" b="0" i="0" u="none" baseline="0"/>
            <a:t>The Board of Directors is of the opinion that the present economic conditions with sustainable growth, strong demand for timber based products in the overseas market and investment in new machineries (from utilisation of proceeds from the restricted and public issue pursuant to the listing of the Company on the Second Board of BMSB) will have a positive financial impact on the financial results of the Group for the financial year ending 31 December 2005.</a:t>
          </a:r>
        </a:p>
      </xdr:txBody>
    </xdr:sp>
    <xdr:clientData/>
  </xdr:twoCellAnchor>
  <xdr:twoCellAnchor>
    <xdr:from>
      <xdr:col>1</xdr:col>
      <xdr:colOff>9525</xdr:colOff>
      <xdr:row>52</xdr:row>
      <xdr:rowOff>9525</xdr:rowOff>
    </xdr:from>
    <xdr:to>
      <xdr:col>8</xdr:col>
      <xdr:colOff>304800</xdr:colOff>
      <xdr:row>74</xdr:row>
      <xdr:rowOff>76200</xdr:rowOff>
    </xdr:to>
    <xdr:sp>
      <xdr:nvSpPr>
        <xdr:cNvPr id="9" name="Text 18"/>
        <xdr:cNvSpPr txBox="1">
          <a:spLocks noChangeArrowheads="1"/>
        </xdr:cNvSpPr>
      </xdr:nvSpPr>
      <xdr:spPr>
        <a:xfrm>
          <a:off x="314325" y="8086725"/>
          <a:ext cx="5715000" cy="139065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were no dividends paid since the last financial year ended 31 December 2003 save for special dividends (tax exempt) paid on 29 May 2004 in respect of financial year ended 31 December 2003 to the following:
i ) Special dividend of RM4,287,759 has been paid by Shantawood Manufacturing Sdn Bhd ("Shantawood") to Datuk Sow Chin Chuan, Datin Chu Kim Guek, Gerakan Prinsip Sdn Bhd and Lapangan Desiran Sdn Bhd; and
ii) Special dividend of RM 1,140,000 has been paid by DPS Industries Sdn Bhd ("DPS Industries") to Datuk Sow Chin Chuan, Datin Chu Kim Guek and Shantawood.
</a:t>
          </a:r>
        </a:p>
      </xdr:txBody>
    </xdr:sp>
    <xdr:clientData/>
  </xdr:twoCellAnchor>
  <xdr:twoCellAnchor>
    <xdr:from>
      <xdr:col>1</xdr:col>
      <xdr:colOff>9525</xdr:colOff>
      <xdr:row>171</xdr:row>
      <xdr:rowOff>0</xdr:rowOff>
    </xdr:from>
    <xdr:to>
      <xdr:col>8</xdr:col>
      <xdr:colOff>304800</xdr:colOff>
      <xdr:row>171</xdr:row>
      <xdr:rowOff>0</xdr:rowOff>
    </xdr:to>
    <xdr:sp>
      <xdr:nvSpPr>
        <xdr:cNvPr id="10" name="Text 18"/>
        <xdr:cNvSpPr txBox="1">
          <a:spLocks noChangeArrowheads="1"/>
        </xdr:cNvSpPr>
      </xdr:nvSpPr>
      <xdr:spPr>
        <a:xfrm>
          <a:off x="314325" y="23688675"/>
          <a:ext cx="5715000"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9525</xdr:colOff>
      <xdr:row>192</xdr:row>
      <xdr:rowOff>9525</xdr:rowOff>
    </xdr:from>
    <xdr:to>
      <xdr:col>8</xdr:col>
      <xdr:colOff>304800</xdr:colOff>
      <xdr:row>194</xdr:row>
      <xdr:rowOff>161925</xdr:rowOff>
    </xdr:to>
    <xdr:sp>
      <xdr:nvSpPr>
        <xdr:cNvPr id="11" name="Text 18"/>
        <xdr:cNvSpPr txBox="1">
          <a:spLocks noChangeArrowheads="1"/>
        </xdr:cNvSpPr>
      </xdr:nvSpPr>
      <xdr:spPr>
        <a:xfrm>
          <a:off x="314325" y="26870025"/>
          <a:ext cx="5715000" cy="4381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material sales of unquoted investments and/or properties for the current quarter and financial period under review.</a:t>
          </a:r>
        </a:p>
      </xdr:txBody>
    </xdr:sp>
    <xdr:clientData/>
  </xdr:twoCellAnchor>
  <xdr:twoCellAnchor>
    <xdr:from>
      <xdr:col>1</xdr:col>
      <xdr:colOff>9525</xdr:colOff>
      <xdr:row>198</xdr:row>
      <xdr:rowOff>9525</xdr:rowOff>
    </xdr:from>
    <xdr:to>
      <xdr:col>8</xdr:col>
      <xdr:colOff>304800</xdr:colOff>
      <xdr:row>202</xdr:row>
      <xdr:rowOff>0</xdr:rowOff>
    </xdr:to>
    <xdr:sp>
      <xdr:nvSpPr>
        <xdr:cNvPr id="12" name="Text 18"/>
        <xdr:cNvSpPr txBox="1">
          <a:spLocks noChangeArrowheads="1"/>
        </xdr:cNvSpPr>
      </xdr:nvSpPr>
      <xdr:spPr>
        <a:xfrm>
          <a:off x="314325" y="27784425"/>
          <a:ext cx="5715000" cy="6191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(a) There were no purchases or disposals of quoted securities for the current quarter under review.
(b) There were no investments in quoted securities as at the end of the financial period.
</a:t>
          </a:r>
        </a:p>
      </xdr:txBody>
    </xdr:sp>
    <xdr:clientData/>
  </xdr:twoCellAnchor>
  <xdr:twoCellAnchor>
    <xdr:from>
      <xdr:col>1</xdr:col>
      <xdr:colOff>19050</xdr:colOff>
      <xdr:row>204</xdr:row>
      <xdr:rowOff>95250</xdr:rowOff>
    </xdr:from>
    <xdr:to>
      <xdr:col>9</xdr:col>
      <xdr:colOff>0</xdr:colOff>
      <xdr:row>205</xdr:row>
      <xdr:rowOff>133350</xdr:rowOff>
    </xdr:to>
    <xdr:sp>
      <xdr:nvSpPr>
        <xdr:cNvPr id="13" name="Text 18"/>
        <xdr:cNvSpPr txBox="1">
          <a:spLocks noChangeArrowheads="1"/>
        </xdr:cNvSpPr>
      </xdr:nvSpPr>
      <xdr:spPr>
        <a:xfrm>
          <a:off x="323850" y="28775025"/>
          <a:ext cx="5705475" cy="17145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latin typeface="Times New Roman"/>
              <a:ea typeface="Times New Roman"/>
              <a:cs typeface="Times New Roman"/>
            </a:rPr>
            <a:t>There were no corporate proposal proposed or undertaken during the quarter under review. 
</a:t>
          </a:r>
          <a:r>
            <a:rPr lang="en-US" cap="none" sz="1000" b="1" i="0" u="sng" baseline="0">
              <a:solidFill>
                <a:srgbClr val="000000"/>
              </a:solidFill>
              <a:latin typeface="Times New Roman"/>
              <a:ea typeface="Times New Roman"/>
              <a:cs typeface="Times New Roman"/>
            </a:rPr>
            <a:t/>
          </a:r>
        </a:p>
      </xdr:txBody>
    </xdr:sp>
    <xdr:clientData/>
  </xdr:twoCellAnchor>
  <xdr:twoCellAnchor>
    <xdr:from>
      <xdr:col>1</xdr:col>
      <xdr:colOff>9525</xdr:colOff>
      <xdr:row>230</xdr:row>
      <xdr:rowOff>9525</xdr:rowOff>
    </xdr:from>
    <xdr:to>
      <xdr:col>8</xdr:col>
      <xdr:colOff>304800</xdr:colOff>
      <xdr:row>231</xdr:row>
      <xdr:rowOff>76200</xdr:rowOff>
    </xdr:to>
    <xdr:sp>
      <xdr:nvSpPr>
        <xdr:cNvPr id="14" name="Text 18"/>
        <xdr:cNvSpPr txBox="1">
          <a:spLocks noChangeArrowheads="1"/>
        </xdr:cNvSpPr>
      </xdr:nvSpPr>
      <xdr:spPr>
        <a:xfrm>
          <a:off x="314325" y="32699325"/>
          <a:ext cx="5715000" cy="2000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Group is not engaged in any material litigation as at the date of this announcement.</a:t>
          </a:r>
        </a:p>
      </xdr:txBody>
    </xdr:sp>
    <xdr:clientData/>
  </xdr:twoCellAnchor>
  <xdr:twoCellAnchor>
    <xdr:from>
      <xdr:col>1</xdr:col>
      <xdr:colOff>9525</xdr:colOff>
      <xdr:row>7</xdr:row>
      <xdr:rowOff>133350</xdr:rowOff>
    </xdr:from>
    <xdr:to>
      <xdr:col>8</xdr:col>
      <xdr:colOff>304800</xdr:colOff>
      <xdr:row>21</xdr:row>
      <xdr:rowOff>0</xdr:rowOff>
    </xdr:to>
    <xdr:sp>
      <xdr:nvSpPr>
        <xdr:cNvPr id="15" name="TextBox 15"/>
        <xdr:cNvSpPr txBox="1">
          <a:spLocks noChangeArrowheads="1"/>
        </xdr:cNvSpPr>
      </xdr:nvSpPr>
      <xdr:spPr>
        <a:xfrm>
          <a:off x="314325" y="1152525"/>
          <a:ext cx="5715000" cy="21145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a:t>
          </a:r>
          <a:r>
            <a:rPr lang="en-US" cap="none" sz="1000" b="0" i="0" u="none" baseline="0">
              <a:latin typeface="Times New Roman"/>
              <a:ea typeface="Times New Roman"/>
              <a:cs typeface="Times New Roman"/>
            </a:rPr>
            <a:t>he interim financial statements are unaudited and have been prepared in accordance with the requirements of MASB 26: Interim Financial Reporting and Chapter 9 Part K of the Listing Requirements of Bursa Malaysia Securities Berhad ("BMSB"). 
The interim financial statements should be read in conjunction with the audited financial statements for the year ended 31 December 2003. These explanatory notes attached to the interim financial statements provide an explanation of events and transactions that are significant to an understanding of the changes in the financial position and performance of the Group since the financial year ended 31 December 2003.
The same accounting policies and methods of computation are followed in the interim financial statements as compared with the financial statements for the year ended 31 December 2003.
</a:t>
          </a:r>
        </a:p>
      </xdr:txBody>
    </xdr:sp>
    <xdr:clientData/>
  </xdr:twoCellAnchor>
  <xdr:twoCellAnchor>
    <xdr:from>
      <xdr:col>1</xdr:col>
      <xdr:colOff>19050</xdr:colOff>
      <xdr:row>45</xdr:row>
      <xdr:rowOff>28575</xdr:rowOff>
    </xdr:from>
    <xdr:to>
      <xdr:col>9</xdr:col>
      <xdr:colOff>0</xdr:colOff>
      <xdr:row>48</xdr:row>
      <xdr:rowOff>0</xdr:rowOff>
    </xdr:to>
    <xdr:sp>
      <xdr:nvSpPr>
        <xdr:cNvPr id="16" name="TextBox 16"/>
        <xdr:cNvSpPr txBox="1">
          <a:spLocks noChangeArrowheads="1"/>
        </xdr:cNvSpPr>
      </xdr:nvSpPr>
      <xdr:spPr>
        <a:xfrm>
          <a:off x="323850" y="6972300"/>
          <a:ext cx="5705475" cy="438150"/>
        </a:xfrm>
        <a:prstGeom prst="rect">
          <a:avLst/>
        </a:prstGeom>
        <a:solidFill>
          <a:srgbClr val="FFFFFF"/>
        </a:solidFill>
        <a:ln w="9525" cmpd="sng">
          <a:noFill/>
        </a:ln>
      </xdr:spPr>
      <xdr:txBody>
        <a:bodyPr vertOverflow="clip" wrap="square"/>
        <a:p>
          <a:pPr algn="l">
            <a:defRPr/>
          </a:pPr>
          <a:r>
            <a:rPr lang="en-US" cap="none" sz="1000" b="0" i="0" u="none" baseline="0"/>
            <a:t>There were no issuance, cancellation, repurchase, resale or repayment of debt securities nor any movement in the share capital for the quarter and financial period under review.</a:t>
          </a:r>
        </a:p>
      </xdr:txBody>
    </xdr:sp>
    <xdr:clientData/>
  </xdr:twoCellAnchor>
  <xdr:twoCellAnchor>
    <xdr:from>
      <xdr:col>0</xdr:col>
      <xdr:colOff>295275</xdr:colOff>
      <xdr:row>257</xdr:row>
      <xdr:rowOff>0</xdr:rowOff>
    </xdr:from>
    <xdr:to>
      <xdr:col>8</xdr:col>
      <xdr:colOff>247650</xdr:colOff>
      <xdr:row>259</xdr:row>
      <xdr:rowOff>85725</xdr:rowOff>
    </xdr:to>
    <xdr:sp>
      <xdr:nvSpPr>
        <xdr:cNvPr id="17" name="TextBox 17"/>
        <xdr:cNvSpPr txBox="1">
          <a:spLocks noChangeArrowheads="1"/>
        </xdr:cNvSpPr>
      </xdr:nvSpPr>
      <xdr:spPr>
        <a:xfrm>
          <a:off x="295275" y="36814125"/>
          <a:ext cx="5676900" cy="371475"/>
        </a:xfrm>
        <a:prstGeom prst="rect">
          <a:avLst/>
        </a:prstGeom>
        <a:solidFill>
          <a:srgbClr val="FFFFFF"/>
        </a:solidFill>
        <a:ln w="9525" cmpd="sng">
          <a:noFill/>
        </a:ln>
      </xdr:spPr>
      <xdr:txBody>
        <a:bodyPr vertOverflow="clip" wrap="square"/>
        <a:p>
          <a:pPr algn="l">
            <a:defRPr/>
          </a:pPr>
          <a:r>
            <a:rPr lang="en-US" cap="none" sz="1000" b="0" i="0" u="none" baseline="0"/>
            <a:t>There is no diluted earnings per share as there were no potential dilutive ordinary shares outstanding as at the end of the reporting period.</a:t>
          </a:r>
        </a:p>
      </xdr:txBody>
    </xdr:sp>
    <xdr:clientData/>
  </xdr:twoCellAnchor>
  <xdr:twoCellAnchor>
    <xdr:from>
      <xdr:col>1</xdr:col>
      <xdr:colOff>19050</xdr:colOff>
      <xdr:row>114</xdr:row>
      <xdr:rowOff>0</xdr:rowOff>
    </xdr:from>
    <xdr:to>
      <xdr:col>8</xdr:col>
      <xdr:colOff>304800</xdr:colOff>
      <xdr:row>114</xdr:row>
      <xdr:rowOff>0</xdr:rowOff>
    </xdr:to>
    <xdr:sp>
      <xdr:nvSpPr>
        <xdr:cNvPr id="18" name="TextBox 18"/>
        <xdr:cNvSpPr txBox="1">
          <a:spLocks noChangeArrowheads="1"/>
        </xdr:cNvSpPr>
      </xdr:nvSpPr>
      <xdr:spPr>
        <a:xfrm>
          <a:off x="323850" y="15411450"/>
          <a:ext cx="5705475"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1</xdr:col>
      <xdr:colOff>0</xdr:colOff>
      <xdr:row>114</xdr:row>
      <xdr:rowOff>0</xdr:rowOff>
    </xdr:from>
    <xdr:to>
      <xdr:col>8</xdr:col>
      <xdr:colOff>304800</xdr:colOff>
      <xdr:row>114</xdr:row>
      <xdr:rowOff>0</xdr:rowOff>
    </xdr:to>
    <xdr:sp>
      <xdr:nvSpPr>
        <xdr:cNvPr id="19" name="TextBox 19"/>
        <xdr:cNvSpPr txBox="1">
          <a:spLocks noChangeArrowheads="1"/>
        </xdr:cNvSpPr>
      </xdr:nvSpPr>
      <xdr:spPr>
        <a:xfrm>
          <a:off x="304800" y="15411450"/>
          <a:ext cx="5724525" cy="0"/>
        </a:xfrm>
        <a:prstGeom prst="rect">
          <a:avLst/>
        </a:prstGeom>
        <a:solidFill>
          <a:srgbClr val="FFFFFF"/>
        </a:solidFill>
        <a:ln w="9525" cmpd="sng">
          <a:noFill/>
        </a:ln>
      </xdr:spPr>
      <xdr:txBody>
        <a:bodyPr vertOverflow="clip" wrap="square"/>
        <a:p>
          <a:pPr algn="l">
            <a:defRPr/>
          </a:pPr>
          <a:r>
            <a:rPr lang="en-US" cap="none" sz="1000" b="0" i="0" u="none" baseline="0"/>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1</xdr:col>
      <xdr:colOff>9525</xdr:colOff>
      <xdr:row>29</xdr:row>
      <xdr:rowOff>0</xdr:rowOff>
    </xdr:from>
    <xdr:to>
      <xdr:col>8</xdr:col>
      <xdr:colOff>304800</xdr:colOff>
      <xdr:row>29</xdr:row>
      <xdr:rowOff>0</xdr:rowOff>
    </xdr:to>
    <xdr:sp>
      <xdr:nvSpPr>
        <xdr:cNvPr id="20" name="Text 18"/>
        <xdr:cNvSpPr txBox="1">
          <a:spLocks noChangeArrowheads="1"/>
        </xdr:cNvSpPr>
      </xdr:nvSpPr>
      <xdr:spPr>
        <a:xfrm>
          <a:off x="314325" y="4448175"/>
          <a:ext cx="571500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1</xdr:col>
      <xdr:colOff>9525</xdr:colOff>
      <xdr:row>185</xdr:row>
      <xdr:rowOff>9525</xdr:rowOff>
    </xdr:from>
    <xdr:to>
      <xdr:col>8</xdr:col>
      <xdr:colOff>304800</xdr:colOff>
      <xdr:row>188</xdr:row>
      <xdr:rowOff>0</xdr:rowOff>
    </xdr:to>
    <xdr:sp>
      <xdr:nvSpPr>
        <xdr:cNvPr id="21" name="Text 18"/>
        <xdr:cNvSpPr txBox="1">
          <a:spLocks noChangeArrowheads="1"/>
        </xdr:cNvSpPr>
      </xdr:nvSpPr>
      <xdr:spPr>
        <a:xfrm>
          <a:off x="314325" y="25698450"/>
          <a:ext cx="5715000" cy="41910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effective tax rate for the periods presented above is lower than the statutory tax rate due to the availability of  reinvestment allowances and double tax deduction  incentive for exports in reducing taxable income.</a:t>
          </a:r>
        </a:p>
      </xdr:txBody>
    </xdr:sp>
    <xdr:clientData/>
  </xdr:twoCellAnchor>
  <xdr:twoCellAnchor>
    <xdr:from>
      <xdr:col>0</xdr:col>
      <xdr:colOff>295275</xdr:colOff>
      <xdr:row>223</xdr:row>
      <xdr:rowOff>104775</xdr:rowOff>
    </xdr:from>
    <xdr:to>
      <xdr:col>8</xdr:col>
      <xdr:colOff>285750</xdr:colOff>
      <xdr:row>226</xdr:row>
      <xdr:rowOff>28575</xdr:rowOff>
    </xdr:to>
    <xdr:sp>
      <xdr:nvSpPr>
        <xdr:cNvPr id="22" name="Text 18"/>
        <xdr:cNvSpPr txBox="1">
          <a:spLocks noChangeArrowheads="1"/>
        </xdr:cNvSpPr>
      </xdr:nvSpPr>
      <xdr:spPr>
        <a:xfrm>
          <a:off x="295275" y="31603950"/>
          <a:ext cx="5715000" cy="3524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Group does not have any financial instruments with off balance sheet risk as at the date of this announcement.</a:t>
          </a:r>
        </a:p>
      </xdr:txBody>
    </xdr:sp>
    <xdr:clientData/>
  </xdr:twoCellAnchor>
  <xdr:twoCellAnchor>
    <xdr:from>
      <xdr:col>1</xdr:col>
      <xdr:colOff>9525</xdr:colOff>
      <xdr:row>106</xdr:row>
      <xdr:rowOff>9525</xdr:rowOff>
    </xdr:from>
    <xdr:to>
      <xdr:col>8</xdr:col>
      <xdr:colOff>304800</xdr:colOff>
      <xdr:row>109</xdr:row>
      <xdr:rowOff>66675</xdr:rowOff>
    </xdr:to>
    <xdr:sp>
      <xdr:nvSpPr>
        <xdr:cNvPr id="23" name="Text 18"/>
        <xdr:cNvSpPr txBox="1">
          <a:spLocks noChangeArrowheads="1"/>
        </xdr:cNvSpPr>
      </xdr:nvSpPr>
      <xdr:spPr>
        <a:xfrm>
          <a:off x="314325" y="14182725"/>
          <a:ext cx="5715000" cy="5143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changes in the valuation of property, plant and equipment since the last audited financial statement for the year ended 31 December 2003.</a:t>
          </a:r>
        </a:p>
      </xdr:txBody>
    </xdr:sp>
    <xdr:clientData/>
  </xdr:twoCellAnchor>
  <xdr:twoCellAnchor>
    <xdr:from>
      <xdr:col>0</xdr:col>
      <xdr:colOff>295275</xdr:colOff>
      <xdr:row>235</xdr:row>
      <xdr:rowOff>0</xdr:rowOff>
    </xdr:from>
    <xdr:to>
      <xdr:col>8</xdr:col>
      <xdr:colOff>247650</xdr:colOff>
      <xdr:row>239</xdr:row>
      <xdr:rowOff>85725</xdr:rowOff>
    </xdr:to>
    <xdr:sp>
      <xdr:nvSpPr>
        <xdr:cNvPr id="24" name="TextBox 24"/>
        <xdr:cNvSpPr txBox="1">
          <a:spLocks noChangeArrowheads="1"/>
        </xdr:cNvSpPr>
      </xdr:nvSpPr>
      <xdr:spPr>
        <a:xfrm>
          <a:off x="295275" y="33232725"/>
          <a:ext cx="5676900" cy="657225"/>
        </a:xfrm>
        <a:prstGeom prst="rect">
          <a:avLst/>
        </a:prstGeom>
        <a:solidFill>
          <a:srgbClr val="FFFFFF"/>
        </a:solidFill>
        <a:ln w="9525" cmpd="sng">
          <a:noFill/>
        </a:ln>
      </xdr:spPr>
      <xdr:txBody>
        <a:bodyPr vertOverflow="clip" wrap="square"/>
        <a:p>
          <a:pPr algn="l">
            <a:defRPr/>
          </a:pPr>
          <a:r>
            <a:rPr lang="en-US" cap="none" sz="1000" b="0" i="0" u="none" baseline="0"/>
            <a:t>Subject to the approval by the shareholders in the forthcoming general meeting, the Board of Directors are pleased to propose a final dividend of 3 sen per ordinary share tax-exempt amounting to RM3.6 million in respect of the financial year ended 31 December 2004.  This has not been accounted for in the financial results and position of the Group and the Company as at 31 December 2004.</a:t>
          </a:r>
        </a:p>
      </xdr:txBody>
    </xdr:sp>
    <xdr:clientData/>
  </xdr:twoCellAnchor>
  <xdr:twoCellAnchor>
    <xdr:from>
      <xdr:col>1</xdr:col>
      <xdr:colOff>9525</xdr:colOff>
      <xdr:row>34</xdr:row>
      <xdr:rowOff>9525</xdr:rowOff>
    </xdr:from>
    <xdr:to>
      <xdr:col>8</xdr:col>
      <xdr:colOff>304800</xdr:colOff>
      <xdr:row>36</xdr:row>
      <xdr:rowOff>133350</xdr:rowOff>
    </xdr:to>
    <xdr:sp>
      <xdr:nvSpPr>
        <xdr:cNvPr id="25" name="Text 18"/>
        <xdr:cNvSpPr txBox="1">
          <a:spLocks noChangeArrowheads="1"/>
        </xdr:cNvSpPr>
      </xdr:nvSpPr>
      <xdr:spPr>
        <a:xfrm>
          <a:off x="314325" y="5210175"/>
          <a:ext cx="5715000" cy="40957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unusual items affecting assets, liabilities, equity, net income, or cash flows during the current quarter under review due to their nature, size or incidence.</a:t>
          </a:r>
        </a:p>
      </xdr:txBody>
    </xdr:sp>
    <xdr:clientData/>
  </xdr:twoCellAnchor>
  <xdr:twoCellAnchor>
    <xdr:from>
      <xdr:col>1</xdr:col>
      <xdr:colOff>9525</xdr:colOff>
      <xdr:row>80</xdr:row>
      <xdr:rowOff>9525</xdr:rowOff>
    </xdr:from>
    <xdr:to>
      <xdr:col>9</xdr:col>
      <xdr:colOff>0</xdr:colOff>
      <xdr:row>85</xdr:row>
      <xdr:rowOff>123825</xdr:rowOff>
    </xdr:to>
    <xdr:sp>
      <xdr:nvSpPr>
        <xdr:cNvPr id="26" name="Text 18"/>
        <xdr:cNvSpPr txBox="1">
          <a:spLocks noChangeArrowheads="1"/>
        </xdr:cNvSpPr>
      </xdr:nvSpPr>
      <xdr:spPr>
        <a:xfrm>
          <a:off x="314325" y="10144125"/>
          <a:ext cx="5715000" cy="828675"/>
        </a:xfrm>
        <a:prstGeom prst="rect">
          <a:avLst/>
        </a:prstGeom>
        <a:solidFill>
          <a:srgbClr val="FFFFFF"/>
        </a:solidFill>
        <a:ln w="1" cmpd="sng">
          <a:noFill/>
        </a:ln>
      </xdr:spPr>
      <xdr:txBody>
        <a:bodyPr vertOverflow="clip" wrap="square"/>
        <a:p>
          <a:pPr algn="l">
            <a:defRPr/>
          </a:pPr>
          <a:r>
            <a:rPr lang="en-US" cap="none" sz="1000" b="1" i="0" u="none" baseline="0">
              <a:solidFill>
                <a:srgbClr val="000000"/>
              </a:solidFill>
              <a:latin typeface="Times New Roman"/>
              <a:ea typeface="Times New Roman"/>
              <a:cs typeface="Times New Roman"/>
            </a:rPr>
            <a:t>Geographical segments</a:t>
          </a:r>
          <a:r>
            <a:rPr lang="en-US" cap="none" sz="1000" b="0" i="0" u="none" baseline="0">
              <a:solidFill>
                <a:srgbClr val="000000"/>
              </a:solidFill>
              <a:latin typeface="Times New Roman"/>
              <a:ea typeface="Times New Roman"/>
              <a:cs typeface="Times New Roman"/>
            </a:rPr>
            <a:t>
The Group's operations are principally carried out in Malaysia. In determining the geographical segments of the Group, sales of goods are based on the country in which the customer is located.
The Group's goods are mainly sold to customers located in Malaysia, Europe, United States, Asia Pacific, Middle East and Africa.</a:t>
          </a:r>
        </a:p>
      </xdr:txBody>
    </xdr:sp>
    <xdr:clientData/>
  </xdr:twoCellAnchor>
  <xdr:twoCellAnchor>
    <xdr:from>
      <xdr:col>1</xdr:col>
      <xdr:colOff>19050</xdr:colOff>
      <xdr:row>336</xdr:row>
      <xdr:rowOff>9525</xdr:rowOff>
    </xdr:from>
    <xdr:to>
      <xdr:col>9</xdr:col>
      <xdr:colOff>0</xdr:colOff>
      <xdr:row>365</xdr:row>
      <xdr:rowOff>133350</xdr:rowOff>
    </xdr:to>
    <xdr:sp>
      <xdr:nvSpPr>
        <xdr:cNvPr id="27" name="Text 18"/>
        <xdr:cNvSpPr txBox="1">
          <a:spLocks noChangeArrowheads="1"/>
        </xdr:cNvSpPr>
      </xdr:nvSpPr>
      <xdr:spPr>
        <a:xfrm>
          <a:off x="323850" y="48225075"/>
          <a:ext cx="5705475" cy="4267200"/>
        </a:xfrm>
        <a:prstGeom prst="rect">
          <a:avLst/>
        </a:prstGeom>
        <a:solidFill>
          <a:srgbClr val="FFFFFF"/>
        </a:solidFill>
        <a:ln w="1" cmpd="sng">
          <a:noFill/>
        </a:ln>
      </xdr:spPr>
      <xdr:txBody>
        <a:bodyPr vertOverflow="clip" wrap="square"/>
        <a:p>
          <a:pPr algn="just">
            <a:defRPr/>
          </a:pPr>
          <a:r>
            <a:rPr lang="en-US" cap="none" sz="1000" b="1" i="0" u="none" baseline="0">
              <a:solidFill>
                <a:srgbClr val="000000"/>
              </a:solidFill>
              <a:latin typeface="Times New Roman"/>
              <a:ea typeface="Times New Roman"/>
              <a:cs typeface="Times New Roman"/>
            </a:rPr>
            <a:t>Status of obtaining permanent approvals for structures and ownership transfer of properties are as follows:</a:t>
          </a:r>
          <a:r>
            <a:rPr lang="en-US" cap="none" sz="1000" b="1" i="0" u="sng" baseline="0">
              <a:solidFill>
                <a:srgbClr val="000000"/>
              </a:solidFill>
              <a:latin typeface="Times New Roman"/>
              <a:ea typeface="Times New Roman"/>
              <a:cs typeface="Times New Roman"/>
            </a:rPr>
            <a:t>
</a:t>
          </a:r>
          <a:r>
            <a:rPr lang="en-US" cap="none" sz="1000" b="0" i="0" u="none" baseline="0">
              <a:latin typeface="Times New Roman"/>
              <a:ea typeface="Times New Roman"/>
              <a:cs typeface="Times New Roman"/>
            </a:rPr>
            <a:t>
a) Permanent approval for the structures held under PT NO. 266 &amp; 267 (Lot 1629)  has been obtained on 22nd July 2004 vide reference no.:JPKB/MPMBB: 00552/96.
b) Permanent approval for  structures held under PT NO. 4129, 4114 &amp; 4113 has been obtained on 22nd July 2004 vide reference no.:JPKB/MPMBB: 05027/2002.
c) Lot 3702 - Ownership has been transferred and registered under Shantawood on 9 August 2002 as confirmed by Chee Siah Le Kee &amp; Partners in their letter dated 7 Jan 2004.
d) Lot 3701 - The Memorandum of Transfer of Title (Form 14A) has been signed by Shantawood on 11 Nov 2003 and forwarded to San &amp; Associates on 13 Nov 2003. According to San &amp; Associates, the Form 14A is pending execution by the official receiver.
e) Lot 4095 - Shantawood, as the purchaser, has written to Bumiputra Commerce Bank Bhd (BCBB), the vendor's financier on 6 July 2004 proposing the settlement of the purchase direct through them. The vendor has since redeemed the property from BCBB. The vendor further requested that the original Sales &amp; Purchase Agreement (SPA) be varied to reflect the extra adjustment area to the land as ascertained by Perbadanan Kemajuan Negeri Melaka (PKNM) amounting to 5,823.23 square feet thereby raising the value of the land to an equivalent sum of RM50,025.07.
f) Lot 4096 - The Memorandum Of Transfer of Title (Form 14A) has been signed by Shantawood and PKNM on 20 August 2004 and Yap Koon Roy &amp; Associates had forwarded the same for adjudication. Stamp duty was paid on 15 September 2004 and we are currently waiting for the vendor's solicitors to forward the relevant documents for transfer.</a:t>
          </a:r>
        </a:p>
      </xdr:txBody>
    </xdr:sp>
    <xdr:clientData/>
  </xdr:twoCellAnchor>
  <xdr:twoCellAnchor>
    <xdr:from>
      <xdr:col>1</xdr:col>
      <xdr:colOff>0</xdr:colOff>
      <xdr:row>273</xdr:row>
      <xdr:rowOff>9525</xdr:rowOff>
    </xdr:from>
    <xdr:to>
      <xdr:col>8</xdr:col>
      <xdr:colOff>257175</xdr:colOff>
      <xdr:row>275</xdr:row>
      <xdr:rowOff>114300</xdr:rowOff>
    </xdr:to>
    <xdr:sp>
      <xdr:nvSpPr>
        <xdr:cNvPr id="28" name="TextBox 28"/>
        <xdr:cNvSpPr txBox="1">
          <a:spLocks noChangeArrowheads="1"/>
        </xdr:cNvSpPr>
      </xdr:nvSpPr>
      <xdr:spPr>
        <a:xfrm>
          <a:off x="304800" y="38957250"/>
          <a:ext cx="5676900" cy="390525"/>
        </a:xfrm>
        <a:prstGeom prst="rect">
          <a:avLst/>
        </a:prstGeom>
        <a:solidFill>
          <a:srgbClr val="FFFFFF"/>
        </a:solidFill>
        <a:ln w="9525" cmpd="sng">
          <a:noFill/>
        </a:ln>
      </xdr:spPr>
      <xdr:txBody>
        <a:bodyPr vertOverflow="clip" wrap="square"/>
        <a:p>
          <a:pPr algn="l">
            <a:defRPr/>
          </a:pPr>
          <a:r>
            <a:rPr lang="en-US" cap="none" sz="1000" b="0" i="0" u="none" baseline="0"/>
            <a:t>Status of  utilisation of proceeds as at 31 December 2004 arising from the Restricted and Public Issue amounting to RM19,924,998 are as follows:</a:t>
          </a:r>
        </a:p>
      </xdr:txBody>
    </xdr:sp>
    <xdr:clientData/>
  </xdr:twoCellAnchor>
  <xdr:twoCellAnchor>
    <xdr:from>
      <xdr:col>1</xdr:col>
      <xdr:colOff>9525</xdr:colOff>
      <xdr:row>221</xdr:row>
      <xdr:rowOff>0</xdr:rowOff>
    </xdr:from>
    <xdr:to>
      <xdr:col>8</xdr:col>
      <xdr:colOff>247650</xdr:colOff>
      <xdr:row>221</xdr:row>
      <xdr:rowOff>0</xdr:rowOff>
    </xdr:to>
    <xdr:sp>
      <xdr:nvSpPr>
        <xdr:cNvPr id="29" name="Text 18"/>
        <xdr:cNvSpPr txBox="1">
          <a:spLocks noChangeArrowheads="1"/>
        </xdr:cNvSpPr>
      </xdr:nvSpPr>
      <xdr:spPr>
        <a:xfrm>
          <a:off x="314325" y="31118175"/>
          <a:ext cx="565785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289</xdr:row>
      <xdr:rowOff>9525</xdr:rowOff>
    </xdr:from>
    <xdr:to>
      <xdr:col>8</xdr:col>
      <xdr:colOff>257175</xdr:colOff>
      <xdr:row>293</xdr:row>
      <xdr:rowOff>0</xdr:rowOff>
    </xdr:to>
    <xdr:sp>
      <xdr:nvSpPr>
        <xdr:cNvPr id="30" name="TextBox 30"/>
        <xdr:cNvSpPr txBox="1">
          <a:spLocks noChangeArrowheads="1"/>
        </xdr:cNvSpPr>
      </xdr:nvSpPr>
      <xdr:spPr>
        <a:xfrm>
          <a:off x="304800" y="41490900"/>
          <a:ext cx="5676900" cy="561975"/>
        </a:xfrm>
        <a:prstGeom prst="rect">
          <a:avLst/>
        </a:prstGeom>
        <a:solidFill>
          <a:srgbClr val="FFFFFF"/>
        </a:solidFill>
        <a:ln w="9525" cmpd="sng">
          <a:noFill/>
        </a:ln>
      </xdr:spPr>
      <xdr:txBody>
        <a:bodyPr vertOverflow="clip" wrap="square"/>
        <a:p>
          <a:pPr algn="l">
            <a:defRPr/>
          </a:pPr>
          <a:r>
            <a:rPr lang="en-US" cap="none" sz="1000" b="0" i="0" u="none" baseline="0"/>
            <a:t>* Total listing expenses amounted to RM2.447 million and was written-off against the share premium account. RM 2.3 million of the proceeds was utilised to pay for the listing expenses while the balance of the listing expenses was settled using the Group's internally generated funds.</a:t>
          </a:r>
        </a:p>
      </xdr:txBody>
    </xdr:sp>
    <xdr:clientData/>
  </xdr:twoCellAnchor>
  <xdr:twoCellAnchor>
    <xdr:from>
      <xdr:col>1</xdr:col>
      <xdr:colOff>9525</xdr:colOff>
      <xdr:row>98</xdr:row>
      <xdr:rowOff>9525</xdr:rowOff>
    </xdr:from>
    <xdr:to>
      <xdr:col>9</xdr:col>
      <xdr:colOff>0</xdr:colOff>
      <xdr:row>102</xdr:row>
      <xdr:rowOff>114300</xdr:rowOff>
    </xdr:to>
    <xdr:sp>
      <xdr:nvSpPr>
        <xdr:cNvPr id="31" name="Text 18"/>
        <xdr:cNvSpPr txBox="1">
          <a:spLocks noChangeArrowheads="1"/>
        </xdr:cNvSpPr>
      </xdr:nvSpPr>
      <xdr:spPr>
        <a:xfrm>
          <a:off x="314325" y="12963525"/>
          <a:ext cx="5715000" cy="676275"/>
        </a:xfrm>
        <a:prstGeom prst="rect">
          <a:avLst/>
        </a:prstGeom>
        <a:solidFill>
          <a:srgbClr val="FFFFFF"/>
        </a:solidFill>
        <a:ln w="1" cmpd="sng">
          <a:noFill/>
        </a:ln>
      </xdr:spPr>
      <xdr:txBody>
        <a:bodyPr vertOverflow="clip" wrap="square"/>
        <a:p>
          <a:pPr algn="l">
            <a:defRPr/>
          </a:pPr>
          <a:r>
            <a:rPr lang="en-US" cap="none" sz="1000" b="1" i="0" u="none" baseline="0">
              <a:solidFill>
                <a:srgbClr val="000000"/>
              </a:solidFill>
              <a:latin typeface="Times New Roman"/>
              <a:ea typeface="Times New Roman"/>
              <a:cs typeface="Times New Roman"/>
            </a:rPr>
            <a:t>Business segments</a:t>
          </a:r>
          <a:r>
            <a:rPr lang="en-US" cap="none" sz="1000" b="0" i="0" u="none" baseline="0">
              <a:solidFill>
                <a:srgbClr val="000000"/>
              </a:solidFill>
              <a:latin typeface="Times New Roman"/>
              <a:ea typeface="Times New Roman"/>
              <a:cs typeface="Times New Roman"/>
            </a:rPr>
            <a:t>
No segmental analysis is prepared as the principal activities of the Group consist of those relating to manufacturing of wood based products. The revenue from operation in trading in furniture is insignificant compared to the Group's total revenue.</a:t>
          </a:r>
        </a:p>
      </xdr:txBody>
    </xdr:sp>
    <xdr:clientData/>
  </xdr:twoCellAnchor>
  <xdr:twoCellAnchor>
    <xdr:from>
      <xdr:col>1</xdr:col>
      <xdr:colOff>0</xdr:colOff>
      <xdr:row>297</xdr:row>
      <xdr:rowOff>9525</xdr:rowOff>
    </xdr:from>
    <xdr:to>
      <xdr:col>8</xdr:col>
      <xdr:colOff>257175</xdr:colOff>
      <xdr:row>301</xdr:row>
      <xdr:rowOff>133350</xdr:rowOff>
    </xdr:to>
    <xdr:sp>
      <xdr:nvSpPr>
        <xdr:cNvPr id="32" name="TextBox 32"/>
        <xdr:cNvSpPr txBox="1">
          <a:spLocks noChangeArrowheads="1"/>
        </xdr:cNvSpPr>
      </xdr:nvSpPr>
      <xdr:spPr>
        <a:xfrm>
          <a:off x="304800" y="42633900"/>
          <a:ext cx="5676900" cy="714375"/>
        </a:xfrm>
        <a:prstGeom prst="rect">
          <a:avLst/>
        </a:prstGeom>
        <a:solidFill>
          <a:srgbClr val="FFFFFF"/>
        </a:solidFill>
        <a:ln w="9525" cmpd="sng">
          <a:noFill/>
        </a:ln>
      </xdr:spPr>
      <xdr:txBody>
        <a:bodyPr vertOverflow="clip" wrap="square"/>
        <a:p>
          <a:pPr algn="l">
            <a:defRPr/>
          </a:pPr>
          <a:r>
            <a:rPr lang="en-US" cap="none" sz="1000" b="0" i="0" u="none" baseline="0"/>
            <a:t>The Group forecasted Profit After Tax (PAT) of RM9.647 million for the current financial year in its prospectus dated 26 July 2004. The actual PAT of the Group was RM11.053 million for the financial year (exceeding the forecast by more than 10%). This is mainly attributed to higher sales achieved during the financial year than the initial forecast.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46"/>
  <sheetViews>
    <sheetView tabSelected="1" workbookViewId="0" topLeftCell="A1">
      <selection activeCell="A3" sqref="A3"/>
    </sheetView>
  </sheetViews>
  <sheetFormatPr defaultColWidth="9.140625" defaultRowHeight="12.75"/>
  <cols>
    <col min="1" max="1" width="32.7109375" style="18" customWidth="1"/>
    <col min="2" max="2" width="12.57421875" style="18" customWidth="1"/>
    <col min="3" max="3" width="1.7109375" style="18" customWidth="1"/>
    <col min="4" max="4" width="12.57421875" style="19" bestFit="1" customWidth="1"/>
    <col min="5" max="5" width="2.00390625" style="18" customWidth="1"/>
    <col min="6" max="6" width="10.421875" style="19" bestFit="1" customWidth="1"/>
    <col min="7" max="7" width="2.00390625" style="18" customWidth="1"/>
    <col min="8" max="8" width="12.28125" style="19" customWidth="1"/>
    <col min="9" max="16384" width="9.140625" style="18" customWidth="1"/>
  </cols>
  <sheetData>
    <row r="1" spans="1:8" ht="11.25">
      <c r="A1" s="1" t="s">
        <v>0</v>
      </c>
      <c r="B1" s="1"/>
      <c r="C1" s="1"/>
      <c r="D1" s="1"/>
      <c r="E1" s="1"/>
      <c r="F1" s="1"/>
      <c r="G1" s="1"/>
      <c r="H1" s="1"/>
    </row>
    <row r="2" spans="1:8" ht="11.25">
      <c r="A2" s="1" t="s">
        <v>1</v>
      </c>
      <c r="B2" s="1"/>
      <c r="C2" s="1"/>
      <c r="D2" s="1"/>
      <c r="E2" s="1"/>
      <c r="F2" s="1"/>
      <c r="G2" s="1"/>
      <c r="H2" s="1"/>
    </row>
    <row r="3" spans="1:8" ht="11.25">
      <c r="A3" s="4"/>
      <c r="B3" s="1"/>
      <c r="C3" s="1"/>
      <c r="D3" s="1"/>
      <c r="E3" s="1"/>
      <c r="F3" s="1"/>
      <c r="G3" s="1"/>
      <c r="H3" s="1"/>
    </row>
    <row r="5" ht="11.25">
      <c r="A5" s="20" t="s">
        <v>34</v>
      </c>
    </row>
    <row r="6" ht="11.25">
      <c r="A6" s="20" t="s">
        <v>35</v>
      </c>
    </row>
    <row r="7" spans="1:2" ht="11.25">
      <c r="A7" s="20" t="s">
        <v>3</v>
      </c>
      <c r="B7" s="19"/>
    </row>
    <row r="8" spans="1:2" ht="11.25">
      <c r="A8" s="20"/>
      <c r="B8" s="19"/>
    </row>
    <row r="9" spans="1:8" ht="11.25">
      <c r="A9" s="20"/>
      <c r="B9" s="116" t="s">
        <v>36</v>
      </c>
      <c r="C9" s="116"/>
      <c r="D9" s="116"/>
      <c r="F9" s="116" t="s">
        <v>37</v>
      </c>
      <c r="G9" s="116"/>
      <c r="H9" s="116"/>
    </row>
    <row r="10" spans="2:8" ht="11.25">
      <c r="B10" s="19"/>
      <c r="C10" s="19"/>
      <c r="D10" s="19" t="s">
        <v>38</v>
      </c>
      <c r="E10" s="19"/>
      <c r="G10" s="19"/>
      <c r="H10" s="19" t="s">
        <v>38</v>
      </c>
    </row>
    <row r="11" spans="2:8" ht="11.25">
      <c r="B11" s="19" t="s">
        <v>39</v>
      </c>
      <c r="C11" s="19"/>
      <c r="D11" s="19" t="s">
        <v>40</v>
      </c>
      <c r="E11" s="19"/>
      <c r="F11" s="19" t="s">
        <v>39</v>
      </c>
      <c r="G11" s="19"/>
      <c r="H11" s="19" t="s">
        <v>40</v>
      </c>
    </row>
    <row r="12" spans="2:8" ht="11.25">
      <c r="B12" s="19" t="s">
        <v>9</v>
      </c>
      <c r="C12" s="19"/>
      <c r="D12" s="19" t="s">
        <v>9</v>
      </c>
      <c r="E12" s="19"/>
      <c r="F12" s="19" t="s">
        <v>41</v>
      </c>
      <c r="G12" s="19"/>
      <c r="H12" s="19" t="s">
        <v>42</v>
      </c>
    </row>
    <row r="13" spans="2:8" ht="11.25">
      <c r="B13" s="19" t="s">
        <v>11</v>
      </c>
      <c r="C13" s="19"/>
      <c r="D13" s="19" t="s">
        <v>12</v>
      </c>
      <c r="E13" s="19"/>
      <c r="F13" s="19" t="s">
        <v>11</v>
      </c>
      <c r="G13" s="19"/>
      <c r="H13" s="19" t="s">
        <v>12</v>
      </c>
    </row>
    <row r="14" spans="2:8" ht="11.25">
      <c r="B14" s="19" t="s">
        <v>13</v>
      </c>
      <c r="D14" s="19" t="s">
        <v>13</v>
      </c>
      <c r="F14" s="19" t="s">
        <v>13</v>
      </c>
      <c r="H14" s="19" t="s">
        <v>13</v>
      </c>
    </row>
    <row r="16" spans="1:8" s="17" customFormat="1" ht="11.25">
      <c r="A16" s="17" t="s">
        <v>43</v>
      </c>
      <c r="B16" s="91">
        <v>23033</v>
      </c>
      <c r="C16" s="91"/>
      <c r="D16" s="92">
        <v>0</v>
      </c>
      <c r="E16" s="91"/>
      <c r="F16" s="91">
        <v>85519</v>
      </c>
      <c r="G16" s="91"/>
      <c r="H16" s="92">
        <v>0</v>
      </c>
    </row>
    <row r="17" spans="2:8" s="17" customFormat="1" ht="11.25">
      <c r="B17" s="91"/>
      <c r="C17" s="91"/>
      <c r="D17" s="92"/>
      <c r="E17" s="91"/>
      <c r="F17" s="91"/>
      <c r="G17" s="91"/>
      <c r="H17" s="92"/>
    </row>
    <row r="18" spans="1:8" s="17" customFormat="1" ht="11.25">
      <c r="A18" s="17" t="s">
        <v>44</v>
      </c>
      <c r="B18" s="91">
        <v>-18206</v>
      </c>
      <c r="C18" s="91"/>
      <c r="D18" s="92">
        <v>0</v>
      </c>
      <c r="E18" s="91"/>
      <c r="F18" s="91">
        <v>-63367</v>
      </c>
      <c r="G18" s="91"/>
      <c r="H18" s="92">
        <v>0</v>
      </c>
    </row>
    <row r="19" spans="2:8" s="17" customFormat="1" ht="11.25">
      <c r="B19" s="93"/>
      <c r="C19" s="91"/>
      <c r="D19" s="93"/>
      <c r="E19" s="91"/>
      <c r="F19" s="93"/>
      <c r="G19" s="91"/>
      <c r="H19" s="93"/>
    </row>
    <row r="20" spans="1:8" s="17" customFormat="1" ht="11.25">
      <c r="A20" s="17" t="s">
        <v>45</v>
      </c>
      <c r="B20" s="91">
        <f>SUM(B16:B19)</f>
        <v>4827</v>
      </c>
      <c r="C20" s="91"/>
      <c r="D20" s="91">
        <v>0</v>
      </c>
      <c r="E20" s="91"/>
      <c r="F20" s="91">
        <f>SUM(F16:F19)</f>
        <v>22152</v>
      </c>
      <c r="G20" s="91"/>
      <c r="H20" s="91">
        <f>SUM(H16:H19)</f>
        <v>0</v>
      </c>
    </row>
    <row r="21" spans="2:8" s="17" customFormat="1" ht="11.25">
      <c r="B21" s="91"/>
      <c r="C21" s="91"/>
      <c r="D21" s="92"/>
      <c r="E21" s="91"/>
      <c r="F21" s="91"/>
      <c r="G21" s="91"/>
      <c r="H21" s="92"/>
    </row>
    <row r="22" spans="1:8" s="17" customFormat="1" ht="11.25">
      <c r="A22" s="18" t="s">
        <v>46</v>
      </c>
      <c r="B22" s="91">
        <v>-2258</v>
      </c>
      <c r="C22" s="91"/>
      <c r="D22" s="92">
        <v>0</v>
      </c>
      <c r="E22" s="91"/>
      <c r="F22" s="91">
        <v>-8598</v>
      </c>
      <c r="G22" s="91"/>
      <c r="H22" s="92">
        <v>0</v>
      </c>
    </row>
    <row r="23" spans="1:8" s="17" customFormat="1" ht="11.25">
      <c r="A23" s="18"/>
      <c r="B23" s="91"/>
      <c r="C23" s="91"/>
      <c r="D23" s="92"/>
      <c r="E23" s="91"/>
      <c r="F23" s="91"/>
      <c r="G23" s="91"/>
      <c r="H23" s="92"/>
    </row>
    <row r="24" spans="1:8" s="17" customFormat="1" ht="11.25">
      <c r="A24" s="18" t="s">
        <v>47</v>
      </c>
      <c r="B24" s="91">
        <v>36</v>
      </c>
      <c r="C24" s="91"/>
      <c r="D24" s="92">
        <v>0</v>
      </c>
      <c r="E24" s="91"/>
      <c r="F24" s="91">
        <v>93</v>
      </c>
      <c r="G24" s="91"/>
      <c r="H24" s="92">
        <v>0</v>
      </c>
    </row>
    <row r="25" spans="1:8" s="17" customFormat="1" ht="11.25">
      <c r="A25" s="18"/>
      <c r="B25" s="94"/>
      <c r="C25" s="91"/>
      <c r="D25" s="94"/>
      <c r="E25" s="91"/>
      <c r="F25" s="94"/>
      <c r="G25" s="91"/>
      <c r="H25" s="94"/>
    </row>
    <row r="26" spans="1:8" s="17" customFormat="1" ht="11.25">
      <c r="A26" s="18" t="s">
        <v>48</v>
      </c>
      <c r="B26" s="92">
        <f>SUM(B20:B25)</f>
        <v>2605</v>
      </c>
      <c r="C26" s="92">
        <v>0</v>
      </c>
      <c r="D26" s="92">
        <v>0</v>
      </c>
      <c r="E26" s="91"/>
      <c r="F26" s="92">
        <f>SUM(F20:F25)</f>
        <v>13647</v>
      </c>
      <c r="G26" s="92">
        <v>0</v>
      </c>
      <c r="H26" s="92">
        <f>SUM(H20:H25)</f>
        <v>0</v>
      </c>
    </row>
    <row r="27" spans="1:8" s="17" customFormat="1" ht="11.25">
      <c r="A27" s="18"/>
      <c r="B27" s="91"/>
      <c r="C27" s="91"/>
      <c r="D27" s="91"/>
      <c r="E27" s="91"/>
      <c r="F27" s="91"/>
      <c r="G27" s="91"/>
      <c r="H27" s="91"/>
    </row>
    <row r="28" spans="1:8" s="17" customFormat="1" ht="11.25">
      <c r="A28" s="18" t="s">
        <v>49</v>
      </c>
      <c r="B28" s="91">
        <v>-291</v>
      </c>
      <c r="C28" s="91"/>
      <c r="D28" s="92">
        <v>0</v>
      </c>
      <c r="E28" s="91"/>
      <c r="F28" s="91">
        <v>-1592</v>
      </c>
      <c r="G28" s="91"/>
      <c r="H28" s="92">
        <v>0</v>
      </c>
    </row>
    <row r="29" spans="1:8" s="17" customFormat="1" ht="11.25">
      <c r="A29" s="18"/>
      <c r="B29" s="94"/>
      <c r="C29" s="91"/>
      <c r="D29" s="94"/>
      <c r="E29" s="91"/>
      <c r="F29" s="94"/>
      <c r="G29" s="91"/>
      <c r="H29" s="94"/>
    </row>
    <row r="30" spans="1:8" s="17" customFormat="1" ht="11.25">
      <c r="A30" s="18" t="s">
        <v>50</v>
      </c>
      <c r="B30" s="92">
        <f>SUM(B26:B29)</f>
        <v>2314</v>
      </c>
      <c r="C30" s="91"/>
      <c r="D30" s="92">
        <f>SUM(D26:D29)</f>
        <v>0</v>
      </c>
      <c r="E30" s="91"/>
      <c r="F30" s="92">
        <f>SUM(F26:F29)</f>
        <v>12055</v>
      </c>
      <c r="G30" s="91"/>
      <c r="H30" s="92">
        <f>SUM(H26:H29)</f>
        <v>0</v>
      </c>
    </row>
    <row r="31" spans="1:8" s="17" customFormat="1" ht="11.25">
      <c r="A31" s="18"/>
      <c r="B31" s="92"/>
      <c r="C31" s="91"/>
      <c r="D31" s="92"/>
      <c r="E31" s="91"/>
      <c r="F31" s="92"/>
      <c r="G31" s="91"/>
      <c r="H31" s="92"/>
    </row>
    <row r="32" spans="1:8" s="17" customFormat="1" ht="11.25">
      <c r="A32" s="18" t="s">
        <v>24</v>
      </c>
      <c r="B32" s="91">
        <v>408</v>
      </c>
      <c r="C32" s="91"/>
      <c r="D32" s="92">
        <v>0</v>
      </c>
      <c r="E32" s="91"/>
      <c r="F32" s="91">
        <v>-1002</v>
      </c>
      <c r="G32" s="91"/>
      <c r="H32" s="92">
        <v>0</v>
      </c>
    </row>
    <row r="33" spans="1:8" s="17" customFormat="1" ht="11.25">
      <c r="A33" s="18"/>
      <c r="B33" s="94"/>
      <c r="C33" s="91"/>
      <c r="D33" s="94"/>
      <c r="E33" s="91"/>
      <c r="F33" s="94"/>
      <c r="G33" s="91"/>
      <c r="H33" s="94"/>
    </row>
    <row r="34" spans="1:8" s="17" customFormat="1" ht="11.25">
      <c r="A34" s="18" t="s">
        <v>51</v>
      </c>
      <c r="B34" s="95">
        <f>SUM(B30:B33)</f>
        <v>2722</v>
      </c>
      <c r="C34" s="91"/>
      <c r="D34" s="95">
        <v>0</v>
      </c>
      <c r="E34" s="91"/>
      <c r="F34" s="95">
        <f>SUM(F30:F33)</f>
        <v>11053</v>
      </c>
      <c r="G34" s="91"/>
      <c r="H34" s="95">
        <f>SUM(H30:H33)</f>
        <v>0</v>
      </c>
    </row>
    <row r="35" spans="2:8" s="17" customFormat="1" ht="11.25">
      <c r="B35" s="96"/>
      <c r="C35" s="96"/>
      <c r="D35" s="97"/>
      <c r="E35" s="96"/>
      <c r="F35" s="96"/>
      <c r="G35" s="96"/>
      <c r="H35" s="97"/>
    </row>
    <row r="36" spans="1:8" s="17" customFormat="1" ht="11.25">
      <c r="A36" s="18" t="s">
        <v>52</v>
      </c>
      <c r="B36" s="91">
        <f>0/1000</f>
        <v>0</v>
      </c>
      <c r="C36" s="91"/>
      <c r="D36" s="92">
        <v>0</v>
      </c>
      <c r="E36" s="91"/>
      <c r="F36" s="91">
        <f>0/1000</f>
        <v>0</v>
      </c>
      <c r="G36" s="91"/>
      <c r="H36" s="92">
        <v>0</v>
      </c>
    </row>
    <row r="37" spans="1:8" s="17" customFormat="1" ht="11.25">
      <c r="A37" s="18"/>
      <c r="B37" s="93"/>
      <c r="C37" s="91"/>
      <c r="D37" s="93"/>
      <c r="E37" s="91"/>
      <c r="F37" s="93"/>
      <c r="G37" s="91"/>
      <c r="H37" s="93"/>
    </row>
    <row r="38" spans="1:8" s="17" customFormat="1" ht="11.25">
      <c r="A38" s="18" t="s">
        <v>53</v>
      </c>
      <c r="B38" s="91">
        <f>SUM(B34:B37)</f>
        <v>2722</v>
      </c>
      <c r="C38" s="91"/>
      <c r="D38" s="91">
        <f>SUM(D34:D37)</f>
        <v>0</v>
      </c>
      <c r="E38" s="91"/>
      <c r="F38" s="91">
        <f>SUM(F34:F37)</f>
        <v>11053</v>
      </c>
      <c r="G38" s="91"/>
      <c r="H38" s="91">
        <f>SUM(H34:H37)</f>
        <v>0</v>
      </c>
    </row>
    <row r="39" spans="1:8" s="17" customFormat="1" ht="11.25">
      <c r="A39" s="18"/>
      <c r="B39" s="91"/>
      <c r="C39" s="91"/>
      <c r="D39" s="92"/>
      <c r="E39" s="91"/>
      <c r="F39" s="91"/>
      <c r="G39" s="91"/>
      <c r="H39" s="92"/>
    </row>
    <row r="40" spans="1:8" s="17" customFormat="1" ht="11.25">
      <c r="A40" s="18" t="s">
        <v>54</v>
      </c>
      <c r="B40" s="98">
        <v>0</v>
      </c>
      <c r="C40" s="98"/>
      <c r="D40" s="99">
        <v>0</v>
      </c>
      <c r="E40" s="98"/>
      <c r="F40" s="98">
        <v>-4082</v>
      </c>
      <c r="G40" s="91"/>
      <c r="H40" s="92">
        <v>0</v>
      </c>
    </row>
    <row r="41" spans="2:8" s="17" customFormat="1" ht="11.25">
      <c r="B41" s="100"/>
      <c r="C41" s="98"/>
      <c r="D41" s="100"/>
      <c r="E41" s="98"/>
      <c r="F41" s="100"/>
      <c r="G41" s="91"/>
      <c r="H41" s="94"/>
    </row>
    <row r="42" spans="1:8" s="17" customFormat="1" ht="12" thickBot="1">
      <c r="A42" s="18" t="s">
        <v>55</v>
      </c>
      <c r="B42" s="101">
        <f>SUM(B38:B41)</f>
        <v>2722</v>
      </c>
      <c r="C42" s="91"/>
      <c r="D42" s="101">
        <f>SUM(D38:D41)</f>
        <v>0</v>
      </c>
      <c r="E42" s="91"/>
      <c r="F42" s="101">
        <f>SUM(F38:F41)</f>
        <v>6971</v>
      </c>
      <c r="G42" s="91"/>
      <c r="H42" s="101">
        <f>SUM(H38:H41)</f>
        <v>0</v>
      </c>
    </row>
    <row r="43" spans="1:8" s="17" customFormat="1" ht="12" thickTop="1">
      <c r="A43" s="18"/>
      <c r="B43" s="91"/>
      <c r="C43" s="91"/>
      <c r="D43" s="92"/>
      <c r="E43" s="91"/>
      <c r="F43" s="91"/>
      <c r="G43" s="91"/>
      <c r="H43" s="92"/>
    </row>
    <row r="44" spans="1:8" s="17" customFormat="1" ht="11.25">
      <c r="A44" s="18"/>
      <c r="B44" s="24"/>
      <c r="C44" s="8"/>
      <c r="D44" s="25"/>
      <c r="E44" s="8"/>
      <c r="F44" s="24"/>
      <c r="H44" s="23"/>
    </row>
    <row r="45" spans="1:8" s="17" customFormat="1" ht="12" thickBot="1">
      <c r="A45" s="26" t="s">
        <v>56</v>
      </c>
      <c r="B45" s="27">
        <v>2.27</v>
      </c>
      <c r="C45" s="28"/>
      <c r="D45" s="29">
        <v>0</v>
      </c>
      <c r="E45" s="28"/>
      <c r="F45" s="27">
        <v>10.35</v>
      </c>
      <c r="H45" s="30">
        <v>0</v>
      </c>
    </row>
    <row r="46" spans="1:8" s="17" customFormat="1" ht="12" thickTop="1">
      <c r="A46" s="18"/>
      <c r="B46" s="31"/>
      <c r="C46" s="31"/>
      <c r="D46" s="32"/>
      <c r="E46" s="31"/>
      <c r="F46" s="32"/>
      <c r="H46" s="21"/>
    </row>
  </sheetData>
  <mergeCells count="2">
    <mergeCell ref="B9:D9"/>
    <mergeCell ref="F9:H9"/>
  </mergeCells>
  <printOptions/>
  <pageMargins left="0.75" right="0.75" top="1" bottom="1" header="0.5" footer="0.5"/>
  <pageSetup fitToHeight="1" fitToWidth="1" horizontalDpi="1200" verticalDpi="1200" orientation="portrait" scale="9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J46"/>
  <sheetViews>
    <sheetView workbookViewId="0" topLeftCell="A1">
      <selection activeCell="A3" sqref="A3"/>
    </sheetView>
  </sheetViews>
  <sheetFormatPr defaultColWidth="9.140625" defaultRowHeight="12.75"/>
  <cols>
    <col min="1" max="1" width="57.28125" style="2" customWidth="1"/>
    <col min="2" max="2" width="12.57421875" style="2" customWidth="1"/>
    <col min="3" max="3" width="1.7109375" style="2" customWidth="1"/>
    <col min="4" max="4" width="12.57421875" style="3" bestFit="1" customWidth="1"/>
    <col min="5" max="5" width="2.00390625" style="2" customWidth="1"/>
    <col min="6" max="16384" width="9.140625" style="2" customWidth="1"/>
  </cols>
  <sheetData>
    <row r="1" ht="11.25">
      <c r="A1" s="1" t="s">
        <v>0</v>
      </c>
    </row>
    <row r="2" ht="11.25">
      <c r="A2" s="1" t="s">
        <v>1</v>
      </c>
    </row>
    <row r="3" ht="11.25">
      <c r="A3" s="4"/>
    </row>
    <row r="5" ht="11.25">
      <c r="A5" s="5" t="s">
        <v>2</v>
      </c>
    </row>
    <row r="6" ht="11.25">
      <c r="A6" s="5" t="s">
        <v>3</v>
      </c>
    </row>
    <row r="7" ht="11.25">
      <c r="B7" s="3"/>
    </row>
    <row r="8" spans="2:4" ht="11.25">
      <c r="B8" s="3"/>
      <c r="D8" s="3" t="s">
        <v>4</v>
      </c>
    </row>
    <row r="9" spans="2:4" ht="11.25">
      <c r="B9" s="3" t="s">
        <v>5</v>
      </c>
      <c r="D9" s="3" t="s">
        <v>6</v>
      </c>
    </row>
    <row r="10" spans="2:4" ht="11.25">
      <c r="B10" s="3" t="s">
        <v>7</v>
      </c>
      <c r="D10" s="3" t="s">
        <v>8</v>
      </c>
    </row>
    <row r="11" spans="2:4" ht="11.25">
      <c r="B11" s="3" t="s">
        <v>9</v>
      </c>
      <c r="D11" s="3" t="s">
        <v>10</v>
      </c>
    </row>
    <row r="12" spans="2:4" ht="11.25">
      <c r="B12" s="6" t="s">
        <v>11</v>
      </c>
      <c r="D12" s="6" t="s">
        <v>12</v>
      </c>
    </row>
    <row r="13" spans="2:4" ht="11.25">
      <c r="B13" s="3" t="s">
        <v>13</v>
      </c>
      <c r="D13" s="3" t="s">
        <v>13</v>
      </c>
    </row>
    <row r="15" spans="1:6" s="8" customFormat="1" ht="11.25">
      <c r="A15" s="7" t="s">
        <v>14</v>
      </c>
      <c r="B15" s="98">
        <v>67492</v>
      </c>
      <c r="C15" s="98"/>
      <c r="D15" s="99">
        <v>0</v>
      </c>
      <c r="E15" s="98"/>
      <c r="F15" s="98"/>
    </row>
    <row r="16" spans="1:6" s="8" customFormat="1" ht="11.25">
      <c r="A16" s="7" t="s">
        <v>15</v>
      </c>
      <c r="B16" s="98"/>
      <c r="C16" s="98"/>
      <c r="D16" s="99"/>
      <c r="E16" s="98"/>
      <c r="F16" s="98"/>
    </row>
    <row r="17" spans="1:6" s="8" customFormat="1" ht="11.25">
      <c r="A17" s="7"/>
      <c r="B17" s="98"/>
      <c r="C17" s="98"/>
      <c r="D17" s="99"/>
      <c r="E17" s="98"/>
      <c r="F17" s="98"/>
    </row>
    <row r="18" spans="1:6" s="8" customFormat="1" ht="11.25">
      <c r="A18" s="7" t="s">
        <v>16</v>
      </c>
      <c r="B18" s="98"/>
      <c r="C18" s="98"/>
      <c r="D18" s="99"/>
      <c r="E18" s="98"/>
      <c r="F18" s="98"/>
    </row>
    <row r="19" spans="1:6" s="8" customFormat="1" ht="11.25">
      <c r="A19" s="9" t="s">
        <v>17</v>
      </c>
      <c r="B19" s="102">
        <v>13315</v>
      </c>
      <c r="C19" s="103"/>
      <c r="D19" s="104">
        <v>0</v>
      </c>
      <c r="E19" s="103"/>
      <c r="F19" s="98"/>
    </row>
    <row r="20" spans="1:6" s="8" customFormat="1" ht="11.25">
      <c r="A20" s="9" t="s">
        <v>18</v>
      </c>
      <c r="B20" s="105">
        <v>12596</v>
      </c>
      <c r="C20" s="103"/>
      <c r="D20" s="106">
        <v>0</v>
      </c>
      <c r="E20" s="103"/>
      <c r="F20" s="98"/>
    </row>
    <row r="21" spans="1:6" s="8" customFormat="1" ht="11.25">
      <c r="A21" s="9" t="s">
        <v>19</v>
      </c>
      <c r="B21" s="105">
        <v>123</v>
      </c>
      <c r="C21" s="103"/>
      <c r="D21" s="107" t="s">
        <v>20</v>
      </c>
      <c r="E21" s="103"/>
      <c r="F21" s="98"/>
    </row>
    <row r="22" spans="1:6" s="8" customFormat="1" ht="11.25">
      <c r="A22" s="9"/>
      <c r="B22" s="108">
        <f>SUM(B19:B21)</f>
        <v>26034</v>
      </c>
      <c r="C22" s="103"/>
      <c r="D22" s="108">
        <v>0</v>
      </c>
      <c r="E22" s="103"/>
      <c r="F22" s="98"/>
    </row>
    <row r="23" spans="1:6" s="8" customFormat="1" ht="11.25">
      <c r="A23" s="10" t="s">
        <v>21</v>
      </c>
      <c r="B23" s="105"/>
      <c r="C23" s="103"/>
      <c r="D23" s="106"/>
      <c r="E23" s="103"/>
      <c r="F23" s="98"/>
    </row>
    <row r="24" spans="1:10" s="8" customFormat="1" ht="11.25">
      <c r="A24" s="9" t="s">
        <v>22</v>
      </c>
      <c r="B24" s="105">
        <v>8378</v>
      </c>
      <c r="C24" s="103"/>
      <c r="D24" s="106">
        <v>0</v>
      </c>
      <c r="E24" s="103"/>
      <c r="F24" s="103"/>
      <c r="G24" s="9"/>
      <c r="H24" s="9"/>
      <c r="I24" s="9"/>
      <c r="J24" s="9"/>
    </row>
    <row r="25" spans="1:10" s="8" customFormat="1" ht="11.25">
      <c r="A25" s="9" t="s">
        <v>23</v>
      </c>
      <c r="B25" s="105">
        <v>6901</v>
      </c>
      <c r="C25" s="103"/>
      <c r="D25" s="106">
        <v>0</v>
      </c>
      <c r="E25" s="103"/>
      <c r="F25" s="103"/>
      <c r="G25" s="9"/>
      <c r="H25" s="9"/>
      <c r="I25" s="9"/>
      <c r="J25" s="9"/>
    </row>
    <row r="26" spans="1:10" s="8" customFormat="1" ht="11.25">
      <c r="A26" s="9" t="s">
        <v>24</v>
      </c>
      <c r="B26" s="105">
        <v>447</v>
      </c>
      <c r="C26" s="103"/>
      <c r="D26" s="106">
        <v>0</v>
      </c>
      <c r="E26" s="103"/>
      <c r="F26" s="67"/>
      <c r="G26" s="11"/>
      <c r="H26" s="11"/>
      <c r="I26" s="11"/>
      <c r="J26" s="11"/>
    </row>
    <row r="27" spans="1:10" s="8" customFormat="1" ht="11.25">
      <c r="A27" s="9"/>
      <c r="B27" s="108">
        <f>SUM(B24:B26)</f>
        <v>15726</v>
      </c>
      <c r="C27" s="103"/>
      <c r="D27" s="108">
        <v>0</v>
      </c>
      <c r="E27" s="103"/>
      <c r="F27" s="67"/>
      <c r="G27" s="11"/>
      <c r="H27" s="11"/>
      <c r="I27" s="11"/>
      <c r="J27" s="11"/>
    </row>
    <row r="28" spans="2:10" s="8" customFormat="1" ht="11.25">
      <c r="B28" s="98"/>
      <c r="C28" s="98"/>
      <c r="D28" s="99"/>
      <c r="E28" s="98"/>
      <c r="F28" s="67"/>
      <c r="G28" s="11"/>
      <c r="H28" s="11"/>
      <c r="I28" s="11"/>
      <c r="J28" s="11"/>
    </row>
    <row r="29" spans="1:10" s="8" customFormat="1" ht="11.25">
      <c r="A29" s="7" t="s">
        <v>25</v>
      </c>
      <c r="B29" s="98">
        <f>B22-B27</f>
        <v>10308</v>
      </c>
      <c r="C29" s="98"/>
      <c r="D29" s="98">
        <v>0</v>
      </c>
      <c r="E29" s="98"/>
      <c r="F29" s="67"/>
      <c r="G29" s="11"/>
      <c r="H29" s="11"/>
      <c r="I29" s="11"/>
      <c r="J29" s="11"/>
    </row>
    <row r="30" spans="2:10" s="8" customFormat="1" ht="11.25">
      <c r="B30" s="98"/>
      <c r="C30" s="98"/>
      <c r="D30" s="98"/>
      <c r="E30" s="98"/>
      <c r="F30" s="67"/>
      <c r="G30" s="11"/>
      <c r="H30" s="11"/>
      <c r="I30" s="11"/>
      <c r="J30" s="11"/>
    </row>
    <row r="31" spans="2:10" s="8" customFormat="1" ht="12" thickBot="1">
      <c r="B31" s="109">
        <f>SUM(B15:B16)+B29</f>
        <v>77800</v>
      </c>
      <c r="C31" s="98"/>
      <c r="D31" s="109">
        <v>0</v>
      </c>
      <c r="E31" s="98"/>
      <c r="F31" s="67"/>
      <c r="G31" s="11"/>
      <c r="H31" s="11"/>
      <c r="I31" s="11"/>
      <c r="J31" s="11"/>
    </row>
    <row r="32" spans="2:10" s="8" customFormat="1" ht="12" thickTop="1">
      <c r="B32" s="98"/>
      <c r="C32" s="98"/>
      <c r="D32" s="98"/>
      <c r="E32" s="98"/>
      <c r="F32" s="67"/>
      <c r="G32" s="11"/>
      <c r="H32" s="11"/>
      <c r="I32" s="11"/>
      <c r="J32" s="11"/>
    </row>
    <row r="33" spans="1:10" ht="11.25">
      <c r="A33" s="5" t="s">
        <v>26</v>
      </c>
      <c r="B33" s="98">
        <v>60000</v>
      </c>
      <c r="C33" s="55"/>
      <c r="D33" s="110" t="s">
        <v>20</v>
      </c>
      <c r="E33" s="55"/>
      <c r="F33" s="67"/>
      <c r="G33" s="11"/>
      <c r="H33" s="11"/>
      <c r="I33" s="11"/>
      <c r="J33" s="11"/>
    </row>
    <row r="34" spans="1:10" ht="11.25">
      <c r="A34" s="5" t="s">
        <v>27</v>
      </c>
      <c r="B34" s="98">
        <v>12500</v>
      </c>
      <c r="C34" s="55"/>
      <c r="D34" s="110">
        <v>0</v>
      </c>
      <c r="E34" s="55"/>
      <c r="F34" s="67"/>
      <c r="G34" s="11"/>
      <c r="H34" s="11"/>
      <c r="I34" s="11"/>
      <c r="J34" s="11"/>
    </row>
    <row r="35" spans="1:10" ht="11.25">
      <c r="A35" s="5"/>
      <c r="B35" s="98"/>
      <c r="C35" s="55"/>
      <c r="D35" s="110"/>
      <c r="E35" s="55"/>
      <c r="F35" s="67"/>
      <c r="G35" s="11"/>
      <c r="H35" s="11"/>
      <c r="I35" s="11"/>
      <c r="J35" s="11"/>
    </row>
    <row r="36" spans="1:10" ht="11.25">
      <c r="A36" s="5" t="s">
        <v>28</v>
      </c>
      <c r="B36" s="111">
        <f>SUM(B33:B35)</f>
        <v>72500</v>
      </c>
      <c r="C36" s="55"/>
      <c r="D36" s="111">
        <v>0</v>
      </c>
      <c r="E36" s="55"/>
      <c r="F36" s="67"/>
      <c r="G36" s="11"/>
      <c r="H36" s="11"/>
      <c r="I36" s="11"/>
      <c r="J36" s="11"/>
    </row>
    <row r="37" spans="1:10" ht="11.25">
      <c r="A37" s="5" t="s">
        <v>29</v>
      </c>
      <c r="B37" s="103">
        <v>1570</v>
      </c>
      <c r="C37" s="55"/>
      <c r="D37" s="103">
        <v>0</v>
      </c>
      <c r="E37" s="55"/>
      <c r="F37" s="67"/>
      <c r="G37" s="11"/>
      <c r="H37" s="11"/>
      <c r="I37" s="11"/>
      <c r="J37" s="11"/>
    </row>
    <row r="38" spans="1:10" ht="11.25">
      <c r="A38" s="5" t="s">
        <v>30</v>
      </c>
      <c r="B38" s="103">
        <v>3730</v>
      </c>
      <c r="C38" s="55"/>
      <c r="D38" s="103">
        <v>0</v>
      </c>
      <c r="E38" s="55"/>
      <c r="F38" s="67"/>
      <c r="G38" s="11"/>
      <c r="H38" s="11"/>
      <c r="I38" s="11"/>
      <c r="J38" s="11"/>
    </row>
    <row r="39" spans="1:10" ht="11.25">
      <c r="A39" s="5"/>
      <c r="B39" s="103"/>
      <c r="C39" s="55"/>
      <c r="D39" s="103"/>
      <c r="E39" s="55"/>
      <c r="F39" s="67"/>
      <c r="G39" s="11"/>
      <c r="H39" s="11"/>
      <c r="I39" s="11"/>
      <c r="J39" s="11"/>
    </row>
    <row r="40" spans="1:10" ht="12" thickBot="1">
      <c r="A40" s="5"/>
      <c r="B40" s="109">
        <f>SUM(B36:B39)</f>
        <v>77800</v>
      </c>
      <c r="C40" s="55"/>
      <c r="D40" s="109">
        <v>0</v>
      </c>
      <c r="E40" s="55"/>
      <c r="F40" s="67"/>
      <c r="G40" s="11"/>
      <c r="H40" s="11"/>
      <c r="I40" s="11"/>
      <c r="J40" s="11"/>
    </row>
    <row r="41" spans="1:4" ht="12" thickTop="1">
      <c r="A41" s="12"/>
      <c r="B41" s="13"/>
      <c r="D41" s="13"/>
    </row>
    <row r="42" spans="1:4" ht="12" thickBot="1">
      <c r="A42" s="14" t="s">
        <v>31</v>
      </c>
      <c r="B42" s="15">
        <f>(B36)/(B33*2)</f>
        <v>0.6041666666666666</v>
      </c>
      <c r="C42" s="5"/>
      <c r="D42" s="16">
        <v>0</v>
      </c>
    </row>
    <row r="43" spans="1:2" ht="11.25">
      <c r="A43" s="12"/>
      <c r="B43" s="13"/>
    </row>
    <row r="44" ht="11.25">
      <c r="A44" s="17" t="s">
        <v>32</v>
      </c>
    </row>
    <row r="45" ht="11.25">
      <c r="A45" s="17"/>
    </row>
    <row r="46" ht="11.25">
      <c r="A46" s="17" t="s">
        <v>33</v>
      </c>
    </row>
  </sheetData>
  <printOptions/>
  <pageMargins left="0.75" right="0.75" top="1" bottom="1" header="0.5" footer="0.5"/>
  <pageSetup fitToHeight="1" fitToWidth="1" horizontalDpi="1200" verticalDpi="1200" orientation="portrait" scale="9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G38"/>
  <sheetViews>
    <sheetView workbookViewId="0" topLeftCell="A1">
      <selection activeCell="A3" sqref="A3"/>
    </sheetView>
  </sheetViews>
  <sheetFormatPr defaultColWidth="9.140625" defaultRowHeight="12.75"/>
  <cols>
    <col min="1" max="1" width="50.00390625" style="18" customWidth="1"/>
    <col min="2" max="2" width="3.421875" style="18" customWidth="1"/>
    <col min="3" max="3" width="14.57421875" style="8" bestFit="1" customWidth="1"/>
    <col min="4" max="4" width="1.7109375" style="18" customWidth="1"/>
    <col min="5" max="5" width="12.8515625" style="18" customWidth="1"/>
    <col min="6" max="6" width="0.9921875" style="18" customWidth="1"/>
    <col min="7" max="16384" width="9.140625" style="18" customWidth="1"/>
  </cols>
  <sheetData>
    <row r="1" ht="11.25">
      <c r="A1" s="1" t="s">
        <v>0</v>
      </c>
    </row>
    <row r="2" ht="11.25">
      <c r="A2" s="1" t="s">
        <v>1</v>
      </c>
    </row>
    <row r="3" ht="11.25">
      <c r="A3" s="33"/>
    </row>
    <row r="5" ht="11.25">
      <c r="A5" s="20" t="s">
        <v>57</v>
      </c>
    </row>
    <row r="6" ht="11.25">
      <c r="A6" s="20" t="s">
        <v>35</v>
      </c>
    </row>
    <row r="7" spans="1:3" ht="11.25">
      <c r="A7" s="5" t="s">
        <v>3</v>
      </c>
      <c r="C7" s="2"/>
    </row>
    <row r="8" spans="1:5" ht="11.25">
      <c r="A8" s="20"/>
      <c r="C8" s="19"/>
      <c r="E8" s="19"/>
    </row>
    <row r="9" spans="1:5" ht="11.25">
      <c r="A9" s="20"/>
      <c r="C9" s="19" t="s">
        <v>58</v>
      </c>
      <c r="D9" s="19"/>
      <c r="E9" s="19" t="s">
        <v>58</v>
      </c>
    </row>
    <row r="10" spans="1:5" ht="11.25">
      <c r="A10" s="20"/>
      <c r="C10" s="19" t="s">
        <v>39</v>
      </c>
      <c r="E10" s="19" t="s">
        <v>38</v>
      </c>
    </row>
    <row r="11" spans="1:5" ht="11.25">
      <c r="A11" s="20"/>
      <c r="C11" s="19" t="s">
        <v>9</v>
      </c>
      <c r="E11" s="19" t="s">
        <v>42</v>
      </c>
    </row>
    <row r="12" spans="1:5" ht="11.25">
      <c r="A12" s="20"/>
      <c r="B12" s="20"/>
      <c r="C12" s="34" t="s">
        <v>11</v>
      </c>
      <c r="D12" s="34"/>
      <c r="E12" s="34" t="s">
        <v>12</v>
      </c>
    </row>
    <row r="13" spans="1:5" ht="11.25">
      <c r="A13" s="20"/>
      <c r="C13" s="3" t="s">
        <v>13</v>
      </c>
      <c r="D13" s="3"/>
      <c r="E13" s="3" t="s">
        <v>13</v>
      </c>
    </row>
    <row r="14" spans="1:3" ht="11.25">
      <c r="A14" s="20"/>
      <c r="C14" s="2"/>
    </row>
    <row r="15" spans="1:7" ht="11.25">
      <c r="A15" s="20" t="s">
        <v>59</v>
      </c>
      <c r="C15" s="98">
        <v>-7300</v>
      </c>
      <c r="D15" s="91"/>
      <c r="E15" s="98">
        <v>0</v>
      </c>
      <c r="F15" s="63"/>
      <c r="G15" s="63"/>
    </row>
    <row r="16" spans="1:7" ht="11.25">
      <c r="A16" s="20"/>
      <c r="C16" s="98"/>
      <c r="D16" s="91"/>
      <c r="E16" s="98"/>
      <c r="F16" s="63"/>
      <c r="G16" s="63"/>
    </row>
    <row r="17" spans="1:7" ht="11.25">
      <c r="A17" s="20" t="s">
        <v>60</v>
      </c>
      <c r="C17" s="98">
        <v>-10281</v>
      </c>
      <c r="D17" s="91"/>
      <c r="E17" s="98">
        <v>0</v>
      </c>
      <c r="F17" s="63"/>
      <c r="G17" s="63"/>
    </row>
    <row r="18" spans="3:7" ht="11.25">
      <c r="C18" s="103"/>
      <c r="D18" s="91"/>
      <c r="E18" s="98"/>
      <c r="F18" s="63"/>
      <c r="G18" s="63"/>
    </row>
    <row r="19" spans="1:7" ht="11.25">
      <c r="A19" s="20" t="s">
        <v>61</v>
      </c>
      <c r="C19" s="103">
        <v>16144</v>
      </c>
      <c r="D19" s="91"/>
      <c r="E19" s="98">
        <v>0</v>
      </c>
      <c r="F19" s="63"/>
      <c r="G19" s="63"/>
    </row>
    <row r="20" spans="3:7" ht="11.25">
      <c r="C20" s="112"/>
      <c r="D20" s="91"/>
      <c r="E20" s="112"/>
      <c r="F20" s="63"/>
      <c r="G20" s="63"/>
    </row>
    <row r="21" spans="1:7" ht="11.25">
      <c r="A21" s="18" t="s">
        <v>62</v>
      </c>
      <c r="C21" s="103">
        <f>SUM(C15:C20)</f>
        <v>-1437</v>
      </c>
      <c r="D21" s="91"/>
      <c r="E21" s="103">
        <v>0</v>
      </c>
      <c r="F21" s="63"/>
      <c r="G21" s="63"/>
    </row>
    <row r="22" spans="3:7" ht="11.25">
      <c r="C22" s="103"/>
      <c r="D22" s="91"/>
      <c r="E22" s="103"/>
      <c r="F22" s="63"/>
      <c r="G22" s="63"/>
    </row>
    <row r="23" spans="1:7" ht="11.25">
      <c r="A23" s="20" t="s">
        <v>63</v>
      </c>
      <c r="C23" s="113">
        <f>2/1000</f>
        <v>0.002</v>
      </c>
      <c r="D23" s="91"/>
      <c r="E23" s="103">
        <v>0</v>
      </c>
      <c r="F23" s="63"/>
      <c r="G23" s="63"/>
    </row>
    <row r="24" spans="3:7" ht="11.25">
      <c r="C24" s="103"/>
      <c r="D24" s="91"/>
      <c r="E24" s="103"/>
      <c r="F24" s="63"/>
      <c r="G24" s="63"/>
    </row>
    <row r="25" spans="1:7" ht="12" thickBot="1">
      <c r="A25" s="20" t="s">
        <v>64</v>
      </c>
      <c r="C25" s="109">
        <f>SUM(C21:C24)</f>
        <v>-1436.998</v>
      </c>
      <c r="D25" s="91"/>
      <c r="E25" s="109">
        <v>0</v>
      </c>
      <c r="F25" s="63"/>
      <c r="G25" s="63"/>
    </row>
    <row r="26" spans="3:7" ht="12" thickTop="1">
      <c r="C26" s="103"/>
      <c r="D26" s="63"/>
      <c r="E26" s="96"/>
      <c r="F26" s="63"/>
      <c r="G26" s="63"/>
    </row>
    <row r="27" spans="3:7" ht="11.25">
      <c r="C27" s="103"/>
      <c r="D27" s="63"/>
      <c r="E27" s="96"/>
      <c r="F27" s="63"/>
      <c r="G27" s="63"/>
    </row>
    <row r="28" spans="1:7" ht="11.25">
      <c r="A28" s="36" t="s">
        <v>65</v>
      </c>
      <c r="C28" s="103"/>
      <c r="D28" s="63"/>
      <c r="E28" s="96"/>
      <c r="F28" s="63"/>
      <c r="G28" s="63"/>
    </row>
    <row r="29" spans="3:7" ht="11.25">
      <c r="C29" s="103"/>
      <c r="D29" s="63"/>
      <c r="E29" s="96"/>
      <c r="F29" s="63"/>
      <c r="G29" s="63"/>
    </row>
    <row r="30" spans="1:7" ht="11.25">
      <c r="A30" s="18" t="s">
        <v>66</v>
      </c>
      <c r="C30" s="103">
        <v>123</v>
      </c>
      <c r="D30" s="63"/>
      <c r="E30" s="103">
        <v>0</v>
      </c>
      <c r="F30" s="63"/>
      <c r="G30" s="63"/>
    </row>
    <row r="31" spans="1:7" ht="11.25">
      <c r="A31" s="18" t="s">
        <v>67</v>
      </c>
      <c r="C31" s="103">
        <v>-1560</v>
      </c>
      <c r="D31" s="63"/>
      <c r="E31" s="103">
        <v>0</v>
      </c>
      <c r="F31" s="63"/>
      <c r="G31" s="63"/>
    </row>
    <row r="32" spans="3:7" ht="11.25">
      <c r="C32" s="103"/>
      <c r="D32" s="63"/>
      <c r="E32" s="103"/>
      <c r="F32" s="63"/>
      <c r="G32" s="63"/>
    </row>
    <row r="33" spans="1:7" ht="12" thickBot="1">
      <c r="A33" s="20" t="s">
        <v>64</v>
      </c>
      <c r="C33" s="109">
        <f>SUM(C30:C32)</f>
        <v>-1437</v>
      </c>
      <c r="D33" s="63"/>
      <c r="E33" s="109">
        <f>SUM(E30:E32)</f>
        <v>0</v>
      </c>
      <c r="F33" s="63"/>
      <c r="G33" s="63"/>
    </row>
    <row r="34" spans="3:7" ht="12" thickTop="1">
      <c r="C34" s="103"/>
      <c r="D34" s="63"/>
      <c r="E34" s="96"/>
      <c r="F34" s="63"/>
      <c r="G34" s="63"/>
    </row>
    <row r="35" spans="3:5" ht="11.25">
      <c r="C35" s="35"/>
      <c r="E35" s="22"/>
    </row>
    <row r="36" ht="11.25">
      <c r="A36" s="17" t="s">
        <v>32</v>
      </c>
    </row>
    <row r="38" ht="11.25">
      <c r="A38" s="18" t="s">
        <v>33</v>
      </c>
    </row>
  </sheetData>
  <printOptions/>
  <pageMargins left="0.75" right="0.75" top="1" bottom="1" header="0.5" footer="0.5"/>
  <pageSetup fitToHeight="1" fitToWidth="1" horizontalDpi="1200" verticalDpi="1200" orientation="portrait" r:id="rId2"/>
  <drawing r:id="rId1"/>
</worksheet>
</file>

<file path=xl/worksheets/sheet4.xml><?xml version="1.0" encoding="utf-8"?>
<worksheet xmlns="http://schemas.openxmlformats.org/spreadsheetml/2006/main" xmlns:r="http://schemas.openxmlformats.org/officeDocument/2006/relationships">
  <dimension ref="A1:G34"/>
  <sheetViews>
    <sheetView workbookViewId="0" topLeftCell="A1">
      <selection activeCell="A3" sqref="A3"/>
    </sheetView>
  </sheetViews>
  <sheetFormatPr defaultColWidth="9.140625" defaultRowHeight="12.75"/>
  <cols>
    <col min="1" max="1" width="30.00390625" style="18" customWidth="1"/>
    <col min="2" max="2" width="2.140625" style="17" customWidth="1"/>
    <col min="3" max="3" width="11.140625" style="17" customWidth="1"/>
    <col min="4" max="4" width="12.8515625" style="17" bestFit="1" customWidth="1"/>
    <col min="5" max="5" width="10.8515625" style="17" customWidth="1"/>
    <col min="6" max="6" width="12.421875" style="17" bestFit="1" customWidth="1"/>
    <col min="7" max="7" width="9.421875" style="17" customWidth="1"/>
    <col min="8" max="8" width="0.71875" style="18" customWidth="1"/>
    <col min="9" max="16384" width="9.140625" style="18" customWidth="1"/>
  </cols>
  <sheetData>
    <row r="1" ht="11.25">
      <c r="A1" s="1" t="s">
        <v>0</v>
      </c>
    </row>
    <row r="2" ht="11.25">
      <c r="A2" s="1" t="s">
        <v>1</v>
      </c>
    </row>
    <row r="3" ht="11.25">
      <c r="A3" s="33"/>
    </row>
    <row r="5" ht="11.25">
      <c r="A5" s="20" t="s">
        <v>68</v>
      </c>
    </row>
    <row r="6" ht="11.25">
      <c r="A6" s="20" t="s">
        <v>35</v>
      </c>
    </row>
    <row r="7" ht="11.25">
      <c r="A7" s="20" t="s">
        <v>3</v>
      </c>
    </row>
    <row r="8" spans="1:6" ht="11.25">
      <c r="A8" s="20"/>
      <c r="F8" s="21"/>
    </row>
    <row r="9" spans="1:6" ht="11.25">
      <c r="A9" s="20"/>
      <c r="F9" s="21"/>
    </row>
    <row r="10" ht="11.25">
      <c r="F10" s="21" t="s">
        <v>69</v>
      </c>
    </row>
    <row r="11" spans="3:6" ht="11.25">
      <c r="C11" s="21" t="s">
        <v>70</v>
      </c>
      <c r="D11" s="21" t="s">
        <v>71</v>
      </c>
      <c r="E11" s="21" t="s">
        <v>70</v>
      </c>
      <c r="F11" s="21" t="s">
        <v>72</v>
      </c>
    </row>
    <row r="12" spans="3:7" ht="11.25">
      <c r="C12" s="21" t="s">
        <v>73</v>
      </c>
      <c r="D12" s="21" t="s">
        <v>74</v>
      </c>
      <c r="E12" s="21" t="s">
        <v>75</v>
      </c>
      <c r="F12" s="21" t="s">
        <v>76</v>
      </c>
      <c r="G12" s="21" t="s">
        <v>77</v>
      </c>
    </row>
    <row r="13" spans="3:7" ht="11.25">
      <c r="C13" s="21" t="s">
        <v>13</v>
      </c>
      <c r="D13" s="21" t="s">
        <v>13</v>
      </c>
      <c r="E13" s="21" t="s">
        <v>13</v>
      </c>
      <c r="F13" s="21" t="s">
        <v>13</v>
      </c>
      <c r="G13" s="21" t="s">
        <v>13</v>
      </c>
    </row>
    <row r="14" spans="3:7" ht="11.25">
      <c r="C14" s="21"/>
      <c r="D14" s="21"/>
      <c r="E14" s="21"/>
      <c r="F14" s="21"/>
      <c r="G14" s="21"/>
    </row>
    <row r="15" spans="1:7" ht="11.25">
      <c r="A15" s="20" t="s">
        <v>78</v>
      </c>
      <c r="C15" s="114" t="s">
        <v>79</v>
      </c>
      <c r="D15" s="91">
        <v>0</v>
      </c>
      <c r="E15" s="91">
        <v>0</v>
      </c>
      <c r="F15" s="91">
        <v>-21</v>
      </c>
      <c r="G15" s="114">
        <f>SUM(C15:F15)</f>
        <v>-21</v>
      </c>
    </row>
    <row r="16" spans="3:7" ht="11.25">
      <c r="C16" s="91"/>
      <c r="D16" s="91"/>
      <c r="E16" s="91"/>
      <c r="F16" s="91"/>
      <c r="G16" s="91"/>
    </row>
    <row r="17" spans="1:7" ht="11.25">
      <c r="A17" s="18" t="s">
        <v>80</v>
      </c>
      <c r="C17" s="91">
        <v>42950</v>
      </c>
      <c r="D17" s="96">
        <v>5035</v>
      </c>
      <c r="E17" s="96">
        <v>87</v>
      </c>
      <c r="F17" s="91">
        <v>0</v>
      </c>
      <c r="G17" s="114">
        <f>SUM(C17:F17)</f>
        <v>48072</v>
      </c>
    </row>
    <row r="18" spans="3:7" ht="11.25">
      <c r="C18" s="96"/>
      <c r="D18" s="96"/>
      <c r="E18" s="96"/>
      <c r="F18" s="96"/>
      <c r="G18" s="91"/>
    </row>
    <row r="19" spans="1:7" ht="11.25">
      <c r="A19" s="18" t="s">
        <v>81</v>
      </c>
      <c r="C19" s="96">
        <v>11300</v>
      </c>
      <c r="D19" s="91">
        <v>0</v>
      </c>
      <c r="E19" s="91">
        <v>0</v>
      </c>
      <c r="F19" s="96">
        <v>0</v>
      </c>
      <c r="G19" s="114">
        <f>SUM(C19:F19)</f>
        <v>11300</v>
      </c>
    </row>
    <row r="20" spans="3:7" ht="11.25">
      <c r="C20" s="96"/>
      <c r="D20" s="91"/>
      <c r="E20" s="91"/>
      <c r="F20" s="96"/>
      <c r="G20" s="114"/>
    </row>
    <row r="21" spans="1:7" ht="11.25">
      <c r="A21" s="18" t="s">
        <v>82</v>
      </c>
      <c r="C21" s="96">
        <v>5750</v>
      </c>
      <c r="D21" s="91">
        <v>0</v>
      </c>
      <c r="E21" s="91">
        <v>2875</v>
      </c>
      <c r="F21" s="96">
        <v>0</v>
      </c>
      <c r="G21" s="114">
        <f>SUM(C21:F21)</f>
        <v>8625</v>
      </c>
    </row>
    <row r="22" spans="3:7" ht="11.25">
      <c r="C22" s="96"/>
      <c r="D22" s="91"/>
      <c r="E22" s="91"/>
      <c r="F22" s="96"/>
      <c r="G22" s="114"/>
    </row>
    <row r="23" spans="1:7" ht="11.25">
      <c r="A23" s="18" t="s">
        <v>83</v>
      </c>
      <c r="C23" s="96">
        <v>0</v>
      </c>
      <c r="D23" s="91">
        <v>0</v>
      </c>
      <c r="E23" s="91">
        <v>-2447</v>
      </c>
      <c r="F23" s="96">
        <v>0</v>
      </c>
      <c r="G23" s="114">
        <f>SUM(C23:F23)</f>
        <v>-2447</v>
      </c>
    </row>
    <row r="24" spans="3:7" ht="11.25">
      <c r="C24" s="96"/>
      <c r="D24" s="96"/>
      <c r="E24" s="96"/>
      <c r="F24" s="96"/>
      <c r="G24" s="91"/>
    </row>
    <row r="25" spans="1:7" ht="11.25">
      <c r="A25" s="18" t="s">
        <v>53</v>
      </c>
      <c r="C25" s="96">
        <v>0</v>
      </c>
      <c r="D25" s="96">
        <v>0</v>
      </c>
      <c r="E25" s="96">
        <v>0</v>
      </c>
      <c r="F25" s="96">
        <v>6971</v>
      </c>
      <c r="G25" s="114">
        <f>SUM(C25:F25)</f>
        <v>6971</v>
      </c>
    </row>
    <row r="26" spans="1:7" ht="11.25">
      <c r="A26" s="2"/>
      <c r="C26" s="91"/>
      <c r="D26" s="91"/>
      <c r="E26" s="91"/>
      <c r="F26" s="91"/>
      <c r="G26" s="91"/>
    </row>
    <row r="27" spans="1:7" ht="11.25">
      <c r="A27" s="2"/>
      <c r="C27" s="115"/>
      <c r="D27" s="115"/>
      <c r="E27" s="115"/>
      <c r="F27" s="115"/>
      <c r="G27" s="115"/>
    </row>
    <row r="28" spans="1:7" ht="12" thickBot="1">
      <c r="A28" s="5" t="s">
        <v>84</v>
      </c>
      <c r="C28" s="101">
        <f>SUM(C15:C26)</f>
        <v>60000</v>
      </c>
      <c r="D28" s="101">
        <f>SUM(D15:D26)</f>
        <v>5035</v>
      </c>
      <c r="E28" s="101">
        <f>SUM(E15:E26)</f>
        <v>515</v>
      </c>
      <c r="F28" s="101">
        <f>SUM(F15:F26)</f>
        <v>6950</v>
      </c>
      <c r="G28" s="101">
        <f>SUM(G15:G26)</f>
        <v>72500</v>
      </c>
    </row>
    <row r="29" spans="1:7" ht="12" thickTop="1">
      <c r="A29" s="2"/>
      <c r="C29" s="91"/>
      <c r="D29" s="91"/>
      <c r="E29" s="91"/>
      <c r="F29" s="91"/>
      <c r="G29" s="91"/>
    </row>
    <row r="30" spans="3:7" ht="11.25">
      <c r="C30" s="91"/>
      <c r="D30" s="91"/>
      <c r="E30" s="91"/>
      <c r="F30" s="91"/>
      <c r="G30" s="91"/>
    </row>
    <row r="31" ht="11.25">
      <c r="A31" s="17" t="s">
        <v>32</v>
      </c>
    </row>
    <row r="32" ht="11.25">
      <c r="A32" s="17"/>
    </row>
    <row r="33" ht="11.25">
      <c r="A33" s="17" t="s">
        <v>33</v>
      </c>
    </row>
    <row r="34" ht="11.25">
      <c r="A34" s="17"/>
    </row>
  </sheetData>
  <printOptions/>
  <pageMargins left="0.75" right="0.75" top="1" bottom="1" header="0.5" footer="0.5"/>
  <pageSetup horizontalDpi="1200" verticalDpi="1200" orientation="portrait" r:id="rId2"/>
  <drawing r:id="rId1"/>
</worksheet>
</file>

<file path=xl/worksheets/sheet5.xml><?xml version="1.0" encoding="utf-8"?>
<worksheet xmlns="http://schemas.openxmlformats.org/spreadsheetml/2006/main" xmlns:r="http://schemas.openxmlformats.org/officeDocument/2006/relationships">
  <dimension ref="A1:N377"/>
  <sheetViews>
    <sheetView workbookViewId="0" topLeftCell="A1">
      <selection activeCell="B3" sqref="B3"/>
    </sheetView>
  </sheetViews>
  <sheetFormatPr defaultColWidth="9.140625" defaultRowHeight="12.75"/>
  <cols>
    <col min="1" max="1" width="4.57421875" style="37" customWidth="1"/>
    <col min="2" max="2" width="11.57421875" style="18" customWidth="1"/>
    <col min="3" max="3" width="14.7109375" style="18" customWidth="1"/>
    <col min="4" max="5" width="11.7109375" style="18" customWidth="1"/>
    <col min="6" max="6" width="11.57421875" style="18" customWidth="1"/>
    <col min="7" max="8" width="10.00390625" style="18" customWidth="1"/>
    <col min="9" max="9" width="4.57421875" style="18" customWidth="1"/>
    <col min="10" max="10" width="0.71875" style="2" customWidth="1"/>
    <col min="11" max="11" width="10.140625" style="18" customWidth="1"/>
    <col min="12" max="12" width="10.421875" style="18" customWidth="1"/>
    <col min="13" max="13" width="9.28125" style="18" bestFit="1" customWidth="1"/>
    <col min="14" max="16384" width="9.140625" style="18" customWidth="1"/>
  </cols>
  <sheetData>
    <row r="1" ht="11.25">
      <c r="A1" s="1" t="s">
        <v>0</v>
      </c>
    </row>
    <row r="2" ht="11.25">
      <c r="A2" s="1" t="s">
        <v>1</v>
      </c>
    </row>
    <row r="3" spans="1:2" ht="11.25">
      <c r="A3" s="33"/>
      <c r="B3" s="2"/>
    </row>
    <row r="5" ht="11.25">
      <c r="A5" s="37" t="s">
        <v>85</v>
      </c>
    </row>
    <row r="7" spans="1:2" ht="11.25">
      <c r="A7" s="37" t="s">
        <v>86</v>
      </c>
      <c r="B7" s="20" t="s">
        <v>87</v>
      </c>
    </row>
    <row r="11" ht="11.25">
      <c r="K11" s="38"/>
    </row>
    <row r="23" spans="1:2" ht="11.25">
      <c r="A23" s="37" t="s">
        <v>88</v>
      </c>
      <c r="B23" s="20" t="s">
        <v>89</v>
      </c>
    </row>
    <row r="28" spans="1:2" ht="11.25">
      <c r="A28" s="37" t="s">
        <v>90</v>
      </c>
      <c r="B28" s="20" t="s">
        <v>91</v>
      </c>
    </row>
    <row r="29" spans="1:2" ht="11.25">
      <c r="A29" s="39"/>
      <c r="B29" s="20"/>
    </row>
    <row r="30" spans="1:3" ht="12.75">
      <c r="A30" s="39"/>
      <c r="B30" s="40" t="s">
        <v>92</v>
      </c>
      <c r="C30" s="2"/>
    </row>
    <row r="31" spans="1:3" ht="11.25">
      <c r="A31" s="39"/>
      <c r="B31" s="2"/>
      <c r="C31" s="2"/>
    </row>
    <row r="32" spans="2:3" ht="11.25">
      <c r="B32" s="2"/>
      <c r="C32" s="2"/>
    </row>
    <row r="33" spans="1:2" ht="11.25">
      <c r="A33" s="37" t="s">
        <v>93</v>
      </c>
      <c r="B33" s="20" t="s">
        <v>94</v>
      </c>
    </row>
    <row r="39" spans="1:2" ht="11.25">
      <c r="A39" s="37" t="s">
        <v>95</v>
      </c>
      <c r="B39" s="20" t="s">
        <v>96</v>
      </c>
    </row>
    <row r="41" ht="12.75">
      <c r="B41" s="41" t="s">
        <v>97</v>
      </c>
    </row>
    <row r="44" spans="1:2" ht="11.25">
      <c r="A44" s="37" t="s">
        <v>98</v>
      </c>
      <c r="B44" s="5" t="s">
        <v>99</v>
      </c>
    </row>
    <row r="51" spans="1:2" ht="11.25">
      <c r="A51" s="37" t="s">
        <v>100</v>
      </c>
      <c r="B51" s="20" t="s">
        <v>101</v>
      </c>
    </row>
    <row r="52" ht="11.25" customHeight="1"/>
    <row r="56" ht="11.25" hidden="1"/>
    <row r="57" ht="11.25" hidden="1"/>
    <row r="58" ht="11.25" hidden="1">
      <c r="H58" s="38"/>
    </row>
    <row r="59" ht="11.25" hidden="1">
      <c r="H59" s="38"/>
    </row>
    <row r="60" ht="11.25" hidden="1">
      <c r="H60" s="38"/>
    </row>
    <row r="61" ht="11.25" hidden="1">
      <c r="H61" s="38"/>
    </row>
    <row r="62" ht="11.25" hidden="1">
      <c r="H62" s="38"/>
    </row>
    <row r="63" ht="11.25" hidden="1">
      <c r="H63" s="38"/>
    </row>
    <row r="64" ht="11.25" hidden="1">
      <c r="H64" s="38"/>
    </row>
    <row r="65" ht="11.25" hidden="1">
      <c r="H65" s="38"/>
    </row>
    <row r="66" ht="11.25" hidden="1">
      <c r="H66" s="38"/>
    </row>
    <row r="67" ht="11.25" hidden="1">
      <c r="H67" s="38"/>
    </row>
    <row r="68" ht="11.25" hidden="1">
      <c r="H68" s="38"/>
    </row>
    <row r="69" ht="11.25">
      <c r="H69" s="38"/>
    </row>
    <row r="70" ht="11.25">
      <c r="H70" s="38"/>
    </row>
    <row r="71" ht="11.25">
      <c r="H71" s="38"/>
    </row>
    <row r="72" ht="11.25">
      <c r="H72" s="38"/>
    </row>
    <row r="73" ht="11.25">
      <c r="H73" s="38"/>
    </row>
    <row r="74" ht="11.25">
      <c r="H74" s="38"/>
    </row>
    <row r="75" ht="11.25">
      <c r="H75" s="38"/>
    </row>
    <row r="76" ht="11.25">
      <c r="H76" s="38"/>
    </row>
    <row r="77" ht="11.25">
      <c r="H77" s="38"/>
    </row>
    <row r="78" ht="11.25">
      <c r="H78" s="38"/>
    </row>
    <row r="79" spans="1:8" ht="11.25">
      <c r="A79" s="37" t="s">
        <v>102</v>
      </c>
      <c r="B79" s="5" t="s">
        <v>103</v>
      </c>
      <c r="H79" s="38"/>
    </row>
    <row r="80" spans="1:8" ht="10.5" customHeight="1">
      <c r="A80" s="39"/>
      <c r="B80" s="5"/>
      <c r="H80" s="38"/>
    </row>
    <row r="81" spans="2:9" ht="11.25">
      <c r="B81" s="42"/>
      <c r="D81" s="43"/>
      <c r="E81" s="43"/>
      <c r="F81" s="43"/>
      <c r="G81" s="43"/>
      <c r="H81" s="118" t="s">
        <v>104</v>
      </c>
      <c r="I81" s="118"/>
    </row>
    <row r="82" spans="2:9" ht="11.25">
      <c r="B82" s="42"/>
      <c r="D82" s="43"/>
      <c r="E82" s="43"/>
      <c r="F82" s="116" t="s">
        <v>43</v>
      </c>
      <c r="G82" s="116"/>
      <c r="H82" s="116" t="s">
        <v>105</v>
      </c>
      <c r="I82" s="116"/>
    </row>
    <row r="83" spans="2:10" ht="11.25">
      <c r="B83" s="45"/>
      <c r="C83" s="38"/>
      <c r="D83" s="46"/>
      <c r="E83" s="46"/>
      <c r="F83" s="47"/>
      <c r="G83" s="44"/>
      <c r="H83" s="44"/>
      <c r="I83" s="44"/>
      <c r="J83" s="11"/>
    </row>
    <row r="84" spans="2:10" ht="11.25">
      <c r="B84" s="45"/>
      <c r="C84" s="38"/>
      <c r="D84" s="46"/>
      <c r="E84" s="46"/>
      <c r="F84" s="47"/>
      <c r="G84" s="44"/>
      <c r="H84" s="44"/>
      <c r="I84" s="44"/>
      <c r="J84" s="11"/>
    </row>
    <row r="85" spans="2:14" ht="11.25">
      <c r="B85" s="45"/>
      <c r="C85" s="38"/>
      <c r="D85" s="46"/>
      <c r="E85" s="46"/>
      <c r="F85" s="47"/>
      <c r="G85" s="44"/>
      <c r="H85" s="44"/>
      <c r="I85" s="44"/>
      <c r="J85" s="11"/>
      <c r="K85" s="38"/>
      <c r="L85" s="38"/>
      <c r="M85" s="38"/>
      <c r="N85" s="38"/>
    </row>
    <row r="86" spans="2:14" ht="11.25">
      <c r="B86" s="45"/>
      <c r="C86" s="38"/>
      <c r="D86" s="46"/>
      <c r="E86" s="46"/>
      <c r="F86" s="47"/>
      <c r="G86" s="44"/>
      <c r="H86" s="44"/>
      <c r="I86" s="44"/>
      <c r="J86" s="11"/>
      <c r="K86" s="117"/>
      <c r="L86" s="117"/>
      <c r="M86" s="117"/>
      <c r="N86" s="38"/>
    </row>
    <row r="87" spans="2:14" ht="12.75">
      <c r="B87" s="45"/>
      <c r="C87" s="38"/>
      <c r="D87" s="46"/>
      <c r="E87" s="46"/>
      <c r="F87" s="48" t="s">
        <v>106</v>
      </c>
      <c r="G87" s="44"/>
      <c r="H87" s="48" t="s">
        <v>39</v>
      </c>
      <c r="I87" s="44"/>
      <c r="J87" s="11"/>
      <c r="K87" s="83"/>
      <c r="L87" s="83"/>
      <c r="M87" s="83"/>
      <c r="N87" s="38"/>
    </row>
    <row r="88" spans="2:14" ht="12.75">
      <c r="B88" s="45"/>
      <c r="C88" s="38"/>
      <c r="D88" s="46"/>
      <c r="E88" s="46"/>
      <c r="F88" s="48" t="s">
        <v>9</v>
      </c>
      <c r="G88" s="44"/>
      <c r="H88" s="48" t="s">
        <v>41</v>
      </c>
      <c r="I88" s="44"/>
      <c r="J88" s="11"/>
      <c r="K88" s="83"/>
      <c r="L88" s="83"/>
      <c r="M88" s="83"/>
      <c r="N88" s="38"/>
    </row>
    <row r="89" spans="2:14" ht="12.75">
      <c r="B89" s="45"/>
      <c r="C89" s="38"/>
      <c r="D89" s="46"/>
      <c r="E89" s="46"/>
      <c r="F89" s="48" t="s">
        <v>11</v>
      </c>
      <c r="G89" s="44"/>
      <c r="H89" s="48" t="s">
        <v>11</v>
      </c>
      <c r="I89" s="44"/>
      <c r="J89" s="11"/>
      <c r="K89" s="83"/>
      <c r="L89" s="83"/>
      <c r="M89" s="83"/>
      <c r="N89" s="38"/>
    </row>
    <row r="90" spans="2:14" ht="12.75">
      <c r="B90" s="49"/>
      <c r="C90" s="38"/>
      <c r="D90" s="46"/>
      <c r="E90" s="46"/>
      <c r="F90" s="48" t="s">
        <v>191</v>
      </c>
      <c r="G90" s="44"/>
      <c r="H90" s="48" t="s">
        <v>191</v>
      </c>
      <c r="I90" s="44"/>
      <c r="J90" s="11"/>
      <c r="K90" s="38"/>
      <c r="L90" s="38"/>
      <c r="M90" s="38"/>
      <c r="N90" s="38"/>
    </row>
    <row r="91" spans="2:14" ht="12.75">
      <c r="B91" s="49" t="s">
        <v>107</v>
      </c>
      <c r="C91" s="38"/>
      <c r="D91" s="46"/>
      <c r="E91" s="46"/>
      <c r="F91" s="86">
        <v>7535.224090000003</v>
      </c>
      <c r="G91" s="87"/>
      <c r="H91" s="88">
        <v>28859.83259</v>
      </c>
      <c r="I91" s="44"/>
      <c r="J91" s="11"/>
      <c r="K91" s="84"/>
      <c r="L91" s="84"/>
      <c r="M91" s="85"/>
      <c r="N91" s="38"/>
    </row>
    <row r="92" spans="2:14" ht="12.75">
      <c r="B92" s="49" t="s">
        <v>187</v>
      </c>
      <c r="C92" s="49"/>
      <c r="D92" s="46"/>
      <c r="E92" s="46"/>
      <c r="F92" s="86">
        <v>4441.955</v>
      </c>
      <c r="G92" s="87"/>
      <c r="H92" s="88">
        <v>20447.941</v>
      </c>
      <c r="I92" s="44"/>
      <c r="J92" s="11"/>
      <c r="K92" s="84"/>
      <c r="L92" s="84"/>
      <c r="M92" s="85"/>
      <c r="N92" s="38"/>
    </row>
    <row r="93" spans="2:14" ht="12.75">
      <c r="B93" s="49" t="s">
        <v>188</v>
      </c>
      <c r="C93" s="38"/>
      <c r="D93" s="46"/>
      <c r="E93" s="46"/>
      <c r="F93" s="86">
        <v>4778.042</v>
      </c>
      <c r="G93" s="87"/>
      <c r="H93" s="88">
        <v>17642.927</v>
      </c>
      <c r="I93" s="44"/>
      <c r="J93" s="11"/>
      <c r="K93" s="84"/>
      <c r="L93" s="84"/>
      <c r="M93" s="85"/>
      <c r="N93" s="38"/>
    </row>
    <row r="94" spans="2:14" ht="12.75">
      <c r="B94" s="49" t="s">
        <v>189</v>
      </c>
      <c r="C94" s="38"/>
      <c r="D94" s="46"/>
      <c r="E94" s="46"/>
      <c r="F94" s="86">
        <v>4357.901</v>
      </c>
      <c r="G94" s="87"/>
      <c r="H94" s="88">
        <v>11476.973</v>
      </c>
      <c r="I94" s="44"/>
      <c r="J94" s="11"/>
      <c r="K94" s="84"/>
      <c r="L94" s="84"/>
      <c r="M94" s="85"/>
      <c r="N94" s="38"/>
    </row>
    <row r="95" spans="2:14" ht="12.75">
      <c r="B95" s="49" t="s">
        <v>190</v>
      </c>
      <c r="C95" s="38"/>
      <c r="D95" s="46"/>
      <c r="E95" s="46"/>
      <c r="F95" s="86">
        <v>1686.466</v>
      </c>
      <c r="G95" s="87"/>
      <c r="H95" s="88">
        <v>6500.58</v>
      </c>
      <c r="I95" s="44"/>
      <c r="J95" s="11"/>
      <c r="K95" s="84"/>
      <c r="L95" s="84"/>
      <c r="M95" s="85"/>
      <c r="N95" s="38"/>
    </row>
    <row r="96" spans="2:14" ht="12.75">
      <c r="B96" s="49" t="s">
        <v>108</v>
      </c>
      <c r="C96" s="38"/>
      <c r="D96" s="46"/>
      <c r="E96" s="46"/>
      <c r="F96" s="86">
        <v>233.421</v>
      </c>
      <c r="G96" s="87"/>
      <c r="H96" s="88">
        <v>590.388</v>
      </c>
      <c r="I96" s="44"/>
      <c r="J96" s="11"/>
      <c r="K96" s="84"/>
      <c r="L96" s="84"/>
      <c r="M96" s="85"/>
      <c r="N96" s="38"/>
    </row>
    <row r="97" spans="2:14" ht="13.5" thickBot="1">
      <c r="B97" s="49"/>
      <c r="C97" s="38"/>
      <c r="D97" s="46"/>
      <c r="E97" s="46"/>
      <c r="F97" s="53">
        <f>SUM(F91:F96)</f>
        <v>23033.009090000003</v>
      </c>
      <c r="G97" s="87"/>
      <c r="H97" s="53">
        <f>SUM(H91:H96)</f>
        <v>85518.64159</v>
      </c>
      <c r="I97" s="44"/>
      <c r="J97" s="11"/>
      <c r="K97" s="50"/>
      <c r="L97" s="50"/>
      <c r="M97" s="85"/>
      <c r="N97" s="38"/>
    </row>
    <row r="98" spans="2:14" ht="13.5" thickTop="1">
      <c r="B98" s="49"/>
      <c r="C98" s="38"/>
      <c r="D98" s="46"/>
      <c r="E98" s="46"/>
      <c r="F98" s="89"/>
      <c r="G98" s="87"/>
      <c r="H98" s="90"/>
      <c r="I98" s="44"/>
      <c r="J98" s="11"/>
      <c r="K98" s="38"/>
      <c r="L98" s="38"/>
      <c r="M98" s="38"/>
      <c r="N98" s="38"/>
    </row>
    <row r="99" spans="2:9" ht="11.25">
      <c r="B99" s="42"/>
      <c r="D99" s="43"/>
      <c r="E99" s="43"/>
      <c r="F99" s="43"/>
      <c r="G99" s="43"/>
      <c r="H99" s="118" t="s">
        <v>104</v>
      </c>
      <c r="I99" s="118"/>
    </row>
    <row r="100" spans="2:9" ht="11.25">
      <c r="B100" s="42"/>
      <c r="D100" s="43"/>
      <c r="E100" s="43"/>
      <c r="F100" s="116" t="s">
        <v>43</v>
      </c>
      <c r="G100" s="116"/>
      <c r="H100" s="116" t="s">
        <v>105</v>
      </c>
      <c r="I100" s="116"/>
    </row>
    <row r="101" spans="2:10" ht="11.25">
      <c r="B101" s="45"/>
      <c r="C101" s="38"/>
      <c r="D101" s="46"/>
      <c r="E101" s="46"/>
      <c r="F101" s="47"/>
      <c r="G101" s="44"/>
      <c r="H101" s="44"/>
      <c r="I101" s="44"/>
      <c r="J101" s="11"/>
    </row>
    <row r="102" spans="2:10" ht="11.25">
      <c r="B102" s="45"/>
      <c r="C102" s="38"/>
      <c r="D102" s="46"/>
      <c r="E102" s="46"/>
      <c r="F102" s="47"/>
      <c r="G102" s="44"/>
      <c r="H102" s="44"/>
      <c r="I102" s="44"/>
      <c r="J102" s="11"/>
    </row>
    <row r="103" spans="2:10" ht="11.25">
      <c r="B103" s="45"/>
      <c r="C103" s="38"/>
      <c r="D103" s="46"/>
      <c r="E103" s="46"/>
      <c r="F103" s="47"/>
      <c r="G103" s="44"/>
      <c r="H103" s="44"/>
      <c r="I103" s="44"/>
      <c r="J103" s="11"/>
    </row>
    <row r="104" spans="2:10" ht="12.75">
      <c r="B104" s="49"/>
      <c r="C104" s="38"/>
      <c r="D104" s="44"/>
      <c r="E104" s="44"/>
      <c r="F104" s="44"/>
      <c r="G104" s="44"/>
      <c r="H104" s="44"/>
      <c r="I104" s="44"/>
      <c r="J104" s="11"/>
    </row>
    <row r="105" spans="1:7" ht="11.25">
      <c r="A105" s="37" t="s">
        <v>109</v>
      </c>
      <c r="B105" s="20" t="s">
        <v>110</v>
      </c>
      <c r="G105" s="51"/>
    </row>
    <row r="111" spans="1:4" ht="11.25">
      <c r="A111" s="37" t="s">
        <v>111</v>
      </c>
      <c r="B111" s="20" t="s">
        <v>112</v>
      </c>
      <c r="D111" s="18" t="s">
        <v>113</v>
      </c>
    </row>
    <row r="116" spans="1:2" ht="11.25">
      <c r="A116" s="37" t="s">
        <v>114</v>
      </c>
      <c r="B116" s="20" t="s">
        <v>115</v>
      </c>
    </row>
    <row r="122" spans="1:2" ht="11.25">
      <c r="A122" s="37" t="s">
        <v>116</v>
      </c>
      <c r="B122" s="20" t="s">
        <v>117</v>
      </c>
    </row>
    <row r="132" spans="1:2" ht="11.25">
      <c r="A132" s="37" t="s">
        <v>118</v>
      </c>
      <c r="B132" s="20" t="s">
        <v>119</v>
      </c>
    </row>
    <row r="134" spans="2:8" ht="12.75">
      <c r="B134" s="41" t="s">
        <v>120</v>
      </c>
      <c r="C134" s="41"/>
      <c r="D134" s="41"/>
      <c r="E134" s="41"/>
      <c r="F134" s="41"/>
      <c r="G134" s="41"/>
      <c r="H134" s="41"/>
    </row>
    <row r="135" spans="2:8" ht="12.75">
      <c r="B135" s="41"/>
      <c r="C135" s="41"/>
      <c r="D135" s="41"/>
      <c r="E135" s="41"/>
      <c r="F135" s="41"/>
      <c r="G135" s="41"/>
      <c r="H135" s="48" t="s">
        <v>121</v>
      </c>
    </row>
    <row r="136" spans="2:8" ht="12.75">
      <c r="B136" s="41"/>
      <c r="C136" s="41"/>
      <c r="D136" s="41"/>
      <c r="E136" s="41"/>
      <c r="F136" s="41"/>
      <c r="G136" s="41"/>
      <c r="H136" s="48" t="s">
        <v>11</v>
      </c>
    </row>
    <row r="137" spans="2:8" ht="12.75">
      <c r="B137" s="41"/>
      <c r="C137" s="41"/>
      <c r="D137" s="41"/>
      <c r="E137" s="41"/>
      <c r="F137" s="41"/>
      <c r="G137" s="41"/>
      <c r="H137" s="48" t="s">
        <v>13</v>
      </c>
    </row>
    <row r="138" spans="2:8" ht="12.75">
      <c r="B138" s="41" t="s">
        <v>122</v>
      </c>
      <c r="C138" s="41"/>
      <c r="D138" s="41"/>
      <c r="E138" s="41"/>
      <c r="F138" s="41"/>
      <c r="G138" s="41"/>
      <c r="H138" s="52">
        <f>525</f>
        <v>525</v>
      </c>
    </row>
    <row r="139" spans="2:8" ht="12.75">
      <c r="B139" s="41" t="s">
        <v>123</v>
      </c>
      <c r="C139" s="41"/>
      <c r="D139" s="41"/>
      <c r="E139" s="41"/>
      <c r="F139" s="41"/>
      <c r="G139" s="41"/>
      <c r="H139" s="52">
        <f>1271</f>
        <v>1271</v>
      </c>
    </row>
    <row r="140" spans="2:8" ht="13.5" thickBot="1">
      <c r="B140" s="41"/>
      <c r="C140" s="41"/>
      <c r="D140" s="41"/>
      <c r="E140" s="41"/>
      <c r="F140" s="41"/>
      <c r="G140" s="41"/>
      <c r="H140" s="53">
        <f>H138+H139</f>
        <v>1796</v>
      </c>
    </row>
    <row r="141" ht="12" hidden="1" thickTop="1">
      <c r="F141" s="19" t="s">
        <v>13</v>
      </c>
    </row>
    <row r="142" spans="2:6" ht="12" hidden="1" thickTop="1">
      <c r="B142" s="2" t="s">
        <v>14</v>
      </c>
      <c r="C142" s="2"/>
      <c r="D142" s="2"/>
      <c r="E142" s="2"/>
      <c r="F142" s="2"/>
    </row>
    <row r="143" spans="2:6" ht="12" hidden="1" thickTop="1">
      <c r="B143" s="54" t="s">
        <v>124</v>
      </c>
      <c r="C143" s="2"/>
      <c r="D143" s="2"/>
      <c r="E143" s="2"/>
      <c r="F143" s="55">
        <v>1300</v>
      </c>
    </row>
    <row r="144" spans="2:6" ht="12" hidden="1" thickTop="1">
      <c r="B144" s="2"/>
      <c r="C144" s="2"/>
      <c r="D144" s="2"/>
      <c r="E144" s="2"/>
      <c r="F144" s="2"/>
    </row>
    <row r="145" spans="2:6" ht="12" thickTop="1">
      <c r="B145" s="2"/>
      <c r="C145" s="2"/>
      <c r="D145" s="2"/>
      <c r="E145" s="2"/>
      <c r="F145" s="2"/>
    </row>
    <row r="146" spans="1:6" ht="11.25">
      <c r="A146" s="37" t="s">
        <v>125</v>
      </c>
      <c r="B146" s="2"/>
      <c r="C146" s="2"/>
      <c r="D146" s="2"/>
      <c r="E146" s="2"/>
      <c r="F146" s="2"/>
    </row>
    <row r="147" spans="2:6" ht="11.25">
      <c r="B147" s="2"/>
      <c r="C147" s="2"/>
      <c r="D147" s="2"/>
      <c r="E147" s="2"/>
      <c r="F147" s="2"/>
    </row>
    <row r="148" spans="2:6" ht="11.25">
      <c r="B148" s="2"/>
      <c r="C148" s="2"/>
      <c r="D148" s="2"/>
      <c r="E148" s="2"/>
      <c r="F148" s="2"/>
    </row>
    <row r="149" spans="1:6" ht="11.25">
      <c r="A149" s="37" t="s">
        <v>126</v>
      </c>
      <c r="B149" s="5" t="s">
        <v>127</v>
      </c>
      <c r="C149" s="2"/>
      <c r="D149" s="2"/>
      <c r="E149" s="2"/>
      <c r="F149" s="2"/>
    </row>
    <row r="150" spans="2:6" ht="11.25">
      <c r="B150" s="2"/>
      <c r="C150" s="2"/>
      <c r="D150" s="2"/>
      <c r="E150" s="2"/>
      <c r="F150" s="2"/>
    </row>
    <row r="157" ht="11.25">
      <c r="B157" s="20"/>
    </row>
    <row r="158" spans="1:2" ht="11.25">
      <c r="A158" s="37" t="s">
        <v>128</v>
      </c>
      <c r="B158" s="20" t="s">
        <v>129</v>
      </c>
    </row>
    <row r="164" spans="1:2" ht="11.25">
      <c r="A164" s="37" t="s">
        <v>130</v>
      </c>
      <c r="B164" s="20" t="s">
        <v>131</v>
      </c>
    </row>
    <row r="171" spans="2:6" ht="11.25">
      <c r="B171" s="2"/>
      <c r="C171" s="2"/>
      <c r="D171" s="2"/>
      <c r="E171" s="2"/>
      <c r="F171" s="2"/>
    </row>
    <row r="172" spans="2:6" ht="11.25">
      <c r="B172" s="2"/>
      <c r="C172" s="2"/>
      <c r="D172" s="2"/>
      <c r="E172" s="2"/>
      <c r="F172" s="2"/>
    </row>
    <row r="173" spans="1:2" ht="11.25">
      <c r="A173" s="37" t="s">
        <v>132</v>
      </c>
      <c r="B173" s="20" t="s">
        <v>24</v>
      </c>
    </row>
    <row r="174" spans="1:9" ht="12.75">
      <c r="A174" s="18"/>
      <c r="B174" s="56"/>
      <c r="C174" s="56"/>
      <c r="D174" s="56"/>
      <c r="E174" s="56"/>
      <c r="F174" s="57"/>
      <c r="G174" s="56"/>
      <c r="H174" s="57"/>
      <c r="I174" s="58"/>
    </row>
    <row r="175" spans="2:8" ht="12.75">
      <c r="B175" s="41"/>
      <c r="C175" s="41"/>
      <c r="D175" s="41"/>
      <c r="E175" s="41"/>
      <c r="F175" s="48" t="s">
        <v>106</v>
      </c>
      <c r="G175" s="41"/>
      <c r="H175" s="48" t="s">
        <v>39</v>
      </c>
    </row>
    <row r="176" spans="2:8" ht="12.75">
      <c r="B176" s="41"/>
      <c r="C176" s="41"/>
      <c r="D176" s="41"/>
      <c r="E176" s="41"/>
      <c r="F176" s="48" t="s">
        <v>9</v>
      </c>
      <c r="G176" s="41"/>
      <c r="H176" s="48" t="s">
        <v>41</v>
      </c>
    </row>
    <row r="177" spans="2:8" ht="12.75">
      <c r="B177" s="41"/>
      <c r="C177" s="41"/>
      <c r="D177" s="41"/>
      <c r="E177" s="41"/>
      <c r="F177" s="48" t="s">
        <v>11</v>
      </c>
      <c r="G177" s="41"/>
      <c r="H177" s="48" t="s">
        <v>11</v>
      </c>
    </row>
    <row r="178" spans="2:8" ht="12.75">
      <c r="B178" s="41"/>
      <c r="C178" s="41"/>
      <c r="D178" s="41"/>
      <c r="E178" s="41"/>
      <c r="F178" s="48" t="s">
        <v>13</v>
      </c>
      <c r="G178" s="41"/>
      <c r="H178" s="48" t="s">
        <v>13</v>
      </c>
    </row>
    <row r="179" spans="2:8" ht="12.75">
      <c r="B179" s="59" t="s">
        <v>133</v>
      </c>
      <c r="C179" s="41"/>
      <c r="D179" s="41"/>
      <c r="E179" s="41"/>
      <c r="F179" s="41"/>
      <c r="G179" s="41"/>
      <c r="H179" s="41"/>
    </row>
    <row r="180" spans="2:8" ht="13.5">
      <c r="B180" s="60" t="s">
        <v>134</v>
      </c>
      <c r="C180" s="41"/>
      <c r="D180" s="41"/>
      <c r="E180" s="41"/>
      <c r="F180" s="41"/>
      <c r="G180" s="41"/>
      <c r="H180" s="41"/>
    </row>
    <row r="181" spans="2:8" ht="12.75" customHeight="1" hidden="1">
      <c r="B181" s="40"/>
      <c r="C181" s="40"/>
      <c r="D181" s="40"/>
      <c r="E181" s="40"/>
      <c r="F181" s="61"/>
      <c r="G181" s="61"/>
      <c r="H181" s="61"/>
    </row>
    <row r="182" spans="2:13" ht="12.75">
      <c r="B182" s="40" t="s">
        <v>135</v>
      </c>
      <c r="C182" s="40"/>
      <c r="D182" s="40"/>
      <c r="E182" s="40"/>
      <c r="F182" s="61">
        <v>-288</v>
      </c>
      <c r="G182" s="61"/>
      <c r="H182" s="61">
        <v>465.4</v>
      </c>
      <c r="K182" s="62"/>
      <c r="L182" s="63"/>
      <c r="M182" s="63"/>
    </row>
    <row r="183" spans="2:13" ht="12.75">
      <c r="B183" s="40" t="s">
        <v>136</v>
      </c>
      <c r="C183" s="40"/>
      <c r="D183" s="40"/>
      <c r="E183" s="40"/>
      <c r="F183" s="61">
        <v>-120</v>
      </c>
      <c r="G183" s="61"/>
      <c r="H183" s="64">
        <v>536.1</v>
      </c>
      <c r="K183" s="65"/>
      <c r="M183" s="63"/>
    </row>
    <row r="184" spans="2:8" ht="13.5" thickBot="1">
      <c r="B184" s="40"/>
      <c r="C184" s="40"/>
      <c r="D184" s="40"/>
      <c r="E184" s="40"/>
      <c r="F184" s="66">
        <f>SUM(F182:F183)</f>
        <v>-408</v>
      </c>
      <c r="G184" s="61"/>
      <c r="H184" s="66">
        <f>SUM(H182:H183)</f>
        <v>1001.5</v>
      </c>
    </row>
    <row r="185" spans="2:8" ht="13.5" thickTop="1">
      <c r="B185" s="41"/>
      <c r="C185" s="41"/>
      <c r="D185" s="41"/>
      <c r="E185" s="41"/>
      <c r="F185" s="41"/>
      <c r="G185" s="41"/>
      <c r="H185" s="41"/>
    </row>
    <row r="187" spans="2:9" ht="11.25">
      <c r="B187" s="58"/>
      <c r="C187" s="58"/>
      <c r="D187" s="58"/>
      <c r="E187" s="58"/>
      <c r="F187" s="58"/>
      <c r="G187" s="58"/>
      <c r="H187" s="58"/>
      <c r="I187" s="58"/>
    </row>
    <row r="188" spans="2:9" ht="11.25">
      <c r="B188" s="58"/>
      <c r="C188" s="58"/>
      <c r="D188" s="58"/>
      <c r="E188" s="58"/>
      <c r="F188" s="58"/>
      <c r="G188" s="58"/>
      <c r="H188" s="58"/>
      <c r="I188" s="58"/>
    </row>
    <row r="191" spans="1:2" ht="11.25">
      <c r="A191" s="37" t="s">
        <v>137</v>
      </c>
      <c r="B191" s="20" t="s">
        <v>138</v>
      </c>
    </row>
    <row r="197" spans="1:2" ht="11.25">
      <c r="A197" s="37" t="s">
        <v>139</v>
      </c>
      <c r="B197" s="20" t="s">
        <v>140</v>
      </c>
    </row>
    <row r="204" spans="1:2" ht="11.25">
      <c r="A204" s="37" t="s">
        <v>141</v>
      </c>
      <c r="B204" s="20" t="s">
        <v>142</v>
      </c>
    </row>
    <row r="208" ht="11.25">
      <c r="H208" s="67"/>
    </row>
    <row r="209" ht="11.25">
      <c r="H209" s="67"/>
    </row>
    <row r="210" spans="1:2" ht="11.25">
      <c r="A210" s="37" t="s">
        <v>143</v>
      </c>
      <c r="B210" s="20" t="s">
        <v>144</v>
      </c>
    </row>
    <row r="211" spans="1:8" ht="9.75" customHeight="1">
      <c r="A211" s="39"/>
      <c r="B211" s="68"/>
      <c r="C211" s="40"/>
      <c r="D211" s="40"/>
      <c r="E211" s="40"/>
      <c r="F211" s="40"/>
      <c r="G211" s="40"/>
      <c r="H211" s="40"/>
    </row>
    <row r="212" spans="1:8" ht="12.75">
      <c r="A212" s="39"/>
      <c r="B212" s="40" t="s">
        <v>145</v>
      </c>
      <c r="C212" s="40"/>
      <c r="D212" s="40"/>
      <c r="E212" s="40"/>
      <c r="F212" s="40"/>
      <c r="G212" s="40"/>
      <c r="H212" s="40"/>
    </row>
    <row r="213" spans="1:8" ht="12.75">
      <c r="A213" s="39"/>
      <c r="B213" s="68"/>
      <c r="C213" s="40"/>
      <c r="D213" s="40"/>
      <c r="E213" s="40"/>
      <c r="F213" s="69"/>
      <c r="G213" s="69"/>
      <c r="H213" s="69" t="s">
        <v>146</v>
      </c>
    </row>
    <row r="214" spans="2:8" ht="12.75">
      <c r="B214" s="40"/>
      <c r="C214" s="40"/>
      <c r="D214" s="40"/>
      <c r="E214" s="40"/>
      <c r="F214" s="69"/>
      <c r="G214" s="69"/>
      <c r="H214" s="69" t="s">
        <v>11</v>
      </c>
    </row>
    <row r="215" spans="2:8" ht="12.75">
      <c r="B215" s="40"/>
      <c r="C215" s="40"/>
      <c r="D215" s="40"/>
      <c r="E215" s="69"/>
      <c r="F215" s="69" t="s">
        <v>147</v>
      </c>
      <c r="G215" s="69" t="s">
        <v>148</v>
      </c>
      <c r="H215" s="69" t="s">
        <v>77</v>
      </c>
    </row>
    <row r="216" spans="2:8" ht="12.75">
      <c r="B216" s="40"/>
      <c r="C216" s="40"/>
      <c r="D216" s="40"/>
      <c r="E216" s="40"/>
      <c r="F216" s="69" t="s">
        <v>13</v>
      </c>
      <c r="G216" s="69" t="s">
        <v>13</v>
      </c>
      <c r="H216" s="69" t="s">
        <v>13</v>
      </c>
    </row>
    <row r="217" spans="2:8" ht="12.75">
      <c r="B217" s="40"/>
      <c r="C217" s="40"/>
      <c r="D217" s="40"/>
      <c r="E217" s="40"/>
      <c r="F217" s="40"/>
      <c r="G217" s="40"/>
      <c r="H217" s="40"/>
    </row>
    <row r="218" spans="2:8" ht="12.75">
      <c r="B218" s="40" t="s">
        <v>23</v>
      </c>
      <c r="C218" s="40"/>
      <c r="D218" s="40"/>
      <c r="E218" s="61"/>
      <c r="F218" s="61">
        <v>6901</v>
      </c>
      <c r="G218" s="61">
        <v>0</v>
      </c>
      <c r="H218" s="61">
        <f>SUM(F218:G218)</f>
        <v>6901</v>
      </c>
    </row>
    <row r="219" spans="2:8" ht="12.75">
      <c r="B219" s="40" t="s">
        <v>149</v>
      </c>
      <c r="C219" s="40"/>
      <c r="D219" s="40"/>
      <c r="E219" s="61"/>
      <c r="F219" s="61">
        <v>3730</v>
      </c>
      <c r="G219" s="61">
        <v>0</v>
      </c>
      <c r="H219" s="61">
        <f>SUM(F219:G219)</f>
        <v>3730</v>
      </c>
    </row>
    <row r="220" spans="2:8" ht="13.5" thickBot="1">
      <c r="B220" s="40" t="s">
        <v>77</v>
      </c>
      <c r="C220" s="40"/>
      <c r="D220" s="40"/>
      <c r="E220" s="40"/>
      <c r="F220" s="70">
        <f>SUM(F218:F219)</f>
        <v>10631</v>
      </c>
      <c r="G220" s="70">
        <f>SUM(G218:G219)</f>
        <v>0</v>
      </c>
      <c r="H220" s="70">
        <f>SUM(H218:H219)</f>
        <v>10631</v>
      </c>
    </row>
    <row r="221" spans="2:8" ht="13.5" thickTop="1">
      <c r="B221" s="40"/>
      <c r="C221" s="40"/>
      <c r="D221" s="40"/>
      <c r="E221" s="40"/>
      <c r="F221" s="40"/>
      <c r="G221" s="40"/>
      <c r="H221" s="40"/>
    </row>
    <row r="222" spans="2:8" ht="12.75">
      <c r="B222" s="40"/>
      <c r="C222" s="40"/>
      <c r="D222" s="40"/>
      <c r="E222" s="40"/>
      <c r="F222" s="40"/>
      <c r="G222" s="40"/>
      <c r="H222" s="40"/>
    </row>
    <row r="223" spans="1:2" ht="11.25">
      <c r="A223" s="37" t="s">
        <v>150</v>
      </c>
      <c r="B223" s="20" t="s">
        <v>151</v>
      </c>
    </row>
    <row r="224" ht="11.25">
      <c r="B224" s="20"/>
    </row>
    <row r="225" ht="11.25">
      <c r="B225" s="20"/>
    </row>
    <row r="226" ht="11.25">
      <c r="B226" s="20"/>
    </row>
    <row r="229" spans="1:8" ht="11.25">
      <c r="A229" s="37" t="s">
        <v>152</v>
      </c>
      <c r="B229" s="20" t="s">
        <v>153</v>
      </c>
      <c r="H229" s="19"/>
    </row>
    <row r="234" spans="1:2" ht="11.25">
      <c r="A234" s="37" t="s">
        <v>154</v>
      </c>
      <c r="B234" s="20" t="s">
        <v>155</v>
      </c>
    </row>
    <row r="235" spans="6:8" ht="11.25">
      <c r="F235" s="71"/>
      <c r="G235" s="63"/>
      <c r="H235" s="71"/>
    </row>
    <row r="236" spans="6:8" ht="11.25">
      <c r="F236" s="72"/>
      <c r="G236" s="63"/>
      <c r="H236" s="72"/>
    </row>
    <row r="237" spans="6:8" ht="11.25">
      <c r="F237" s="72"/>
      <c r="G237" s="63"/>
      <c r="H237" s="72"/>
    </row>
    <row r="238" spans="6:8" ht="11.25">
      <c r="F238" s="72"/>
      <c r="G238" s="63"/>
      <c r="H238" s="72"/>
    </row>
    <row r="239" spans="6:8" ht="11.25">
      <c r="F239" s="72"/>
      <c r="G239" s="63"/>
      <c r="H239" s="72"/>
    </row>
    <row r="240" spans="6:8" ht="11.25">
      <c r="F240" s="72"/>
      <c r="G240" s="63"/>
      <c r="H240" s="72"/>
    </row>
    <row r="241" spans="6:8" ht="11.25">
      <c r="F241" s="72"/>
      <c r="G241" s="63"/>
      <c r="H241" s="72"/>
    </row>
    <row r="242" spans="1:2" ht="11.25">
      <c r="A242" s="37" t="s">
        <v>156</v>
      </c>
      <c r="B242" s="20" t="s">
        <v>157</v>
      </c>
    </row>
    <row r="243" spans="1:2" ht="11.25">
      <c r="A243" s="39"/>
      <c r="B243" s="20"/>
    </row>
    <row r="244" spans="1:9" ht="12.75">
      <c r="A244" s="39"/>
      <c r="B244" s="41" t="s">
        <v>158</v>
      </c>
      <c r="C244" s="41"/>
      <c r="D244" s="41"/>
      <c r="E244" s="41"/>
      <c r="F244" s="41"/>
      <c r="G244" s="41"/>
      <c r="H244" s="41"/>
      <c r="I244" s="58"/>
    </row>
    <row r="245" spans="1:9" ht="12.75">
      <c r="A245" s="39"/>
      <c r="B245" s="41"/>
      <c r="C245" s="41"/>
      <c r="D245" s="41"/>
      <c r="E245" s="41"/>
      <c r="F245" s="41"/>
      <c r="G245" s="41"/>
      <c r="H245" s="41"/>
      <c r="I245" s="58"/>
    </row>
    <row r="246" spans="1:10" ht="12.75">
      <c r="A246" s="39"/>
      <c r="B246" s="73"/>
      <c r="C246" s="41"/>
      <c r="D246" s="41"/>
      <c r="E246" s="41"/>
      <c r="F246" s="74" t="s">
        <v>159</v>
      </c>
      <c r="G246" s="74"/>
      <c r="H246" s="74" t="s">
        <v>58</v>
      </c>
      <c r="I246" s="75"/>
      <c r="J246" s="76"/>
    </row>
    <row r="247" spans="1:10" ht="12.75">
      <c r="A247" s="39"/>
      <c r="B247" s="73"/>
      <c r="C247" s="41"/>
      <c r="D247" s="41"/>
      <c r="E247" s="41"/>
      <c r="F247" s="48" t="s">
        <v>39</v>
      </c>
      <c r="G247" s="48"/>
      <c r="H247" s="48" t="s">
        <v>39</v>
      </c>
      <c r="I247" s="75"/>
      <c r="J247" s="76"/>
    </row>
    <row r="248" spans="1:10" ht="12.75">
      <c r="A248" s="39"/>
      <c r="B248" s="73"/>
      <c r="C248" s="41"/>
      <c r="D248" s="41"/>
      <c r="E248" s="41"/>
      <c r="F248" s="74" t="s">
        <v>9</v>
      </c>
      <c r="G248" s="74"/>
      <c r="H248" s="74" t="s">
        <v>41</v>
      </c>
      <c r="I248" s="75"/>
      <c r="J248" s="76"/>
    </row>
    <row r="249" spans="2:9" ht="12.75">
      <c r="B249" s="41"/>
      <c r="C249" s="41"/>
      <c r="D249" s="41"/>
      <c r="E249" s="41"/>
      <c r="F249" s="48" t="s">
        <v>11</v>
      </c>
      <c r="G249" s="48"/>
      <c r="H249" s="48" t="s">
        <v>11</v>
      </c>
      <c r="I249" s="58"/>
    </row>
    <row r="250" spans="2:9" ht="12.75">
      <c r="B250" s="41"/>
      <c r="C250" s="41"/>
      <c r="D250" s="41"/>
      <c r="E250" s="41"/>
      <c r="F250" s="48"/>
      <c r="G250" s="41"/>
      <c r="H250" s="48"/>
      <c r="I250" s="58"/>
    </row>
    <row r="251" spans="2:9" ht="13.5" thickBot="1">
      <c r="B251" s="41" t="s">
        <v>160</v>
      </c>
      <c r="C251" s="41"/>
      <c r="D251" s="41"/>
      <c r="E251" s="41"/>
      <c r="F251" s="77">
        <v>2722</v>
      </c>
      <c r="G251" s="52"/>
      <c r="H251" s="77">
        <v>6971</v>
      </c>
      <c r="I251" s="58"/>
    </row>
    <row r="252" spans="2:9" ht="13.5" thickTop="1">
      <c r="B252" s="41"/>
      <c r="C252" s="41"/>
      <c r="D252" s="41"/>
      <c r="E252" s="41"/>
      <c r="F252" s="48"/>
      <c r="G252" s="52"/>
      <c r="H252" s="78"/>
      <c r="I252" s="58"/>
    </row>
    <row r="253" spans="2:9" ht="12.75">
      <c r="B253" s="41" t="s">
        <v>161</v>
      </c>
      <c r="C253" s="41"/>
      <c r="D253" s="41"/>
      <c r="E253" s="41"/>
      <c r="F253" s="79"/>
      <c r="G253" s="52"/>
      <c r="H253" s="79"/>
      <c r="I253" s="58"/>
    </row>
    <row r="254" spans="2:9" ht="13.5" thickBot="1">
      <c r="B254" s="41" t="s">
        <v>162</v>
      </c>
      <c r="C254" s="41"/>
      <c r="D254" s="41"/>
      <c r="E254" s="41"/>
      <c r="F254" s="77">
        <v>120000</v>
      </c>
      <c r="G254" s="52"/>
      <c r="H254" s="77">
        <v>67338</v>
      </c>
      <c r="I254" s="58"/>
    </row>
    <row r="255" spans="2:9" ht="13.5" thickTop="1">
      <c r="B255" s="41"/>
      <c r="C255" s="41"/>
      <c r="D255" s="41"/>
      <c r="E255" s="41"/>
      <c r="F255" s="78"/>
      <c r="G255" s="52"/>
      <c r="H255" s="78"/>
      <c r="I255" s="58"/>
    </row>
    <row r="256" spans="2:9" ht="13.5" thickBot="1">
      <c r="B256" s="41" t="s">
        <v>163</v>
      </c>
      <c r="C256" s="41"/>
      <c r="D256" s="41"/>
      <c r="E256" s="41"/>
      <c r="F256" s="80">
        <f>F251/F254*100</f>
        <v>2.2683333333333335</v>
      </c>
      <c r="G256" s="52"/>
      <c r="H256" s="80">
        <f>H251/H254*100</f>
        <v>10.352252814161394</v>
      </c>
      <c r="I256" s="58"/>
    </row>
    <row r="257" spans="2:8" ht="13.5" thickTop="1">
      <c r="B257" s="41"/>
      <c r="C257" s="41"/>
      <c r="D257" s="41"/>
      <c r="E257" s="41"/>
      <c r="F257" s="78"/>
      <c r="G257" s="52"/>
      <c r="H257" s="78"/>
    </row>
    <row r="258" spans="6:8" ht="11.25">
      <c r="F258" s="72"/>
      <c r="G258" s="63"/>
      <c r="H258" s="72"/>
    </row>
    <row r="259" spans="6:8" ht="11.25">
      <c r="F259" s="19"/>
      <c r="H259" s="19"/>
    </row>
    <row r="260" spans="6:8" ht="11.25">
      <c r="F260" s="19"/>
      <c r="H260" s="19"/>
    </row>
    <row r="261" spans="6:8" ht="11.25">
      <c r="F261" s="19"/>
      <c r="H261" s="19"/>
    </row>
    <row r="262" spans="6:8" ht="11.25">
      <c r="F262" s="19"/>
      <c r="H262" s="19"/>
    </row>
    <row r="263" spans="6:8" ht="11.25">
      <c r="F263" s="19"/>
      <c r="H263" s="19"/>
    </row>
    <row r="264" spans="6:8" ht="11.25">
      <c r="F264" s="19"/>
      <c r="H264" s="19"/>
    </row>
    <row r="265" spans="6:8" ht="11.25">
      <c r="F265" s="19"/>
      <c r="H265" s="19"/>
    </row>
    <row r="266" spans="6:8" ht="11.25">
      <c r="F266" s="19"/>
      <c r="H266" s="19"/>
    </row>
    <row r="267" spans="6:8" ht="11.25">
      <c r="F267" s="19"/>
      <c r="H267" s="19"/>
    </row>
    <row r="268" spans="6:8" ht="11.25">
      <c r="F268" s="19"/>
      <c r="H268" s="19"/>
    </row>
    <row r="269" spans="6:8" ht="11.25">
      <c r="F269" s="19"/>
      <c r="H269" s="19"/>
    </row>
    <row r="270" spans="6:8" ht="11.25">
      <c r="F270" s="19"/>
      <c r="H270" s="19"/>
    </row>
    <row r="271" spans="6:8" ht="11.25">
      <c r="F271" s="19"/>
      <c r="H271" s="19"/>
    </row>
    <row r="272" spans="1:8" ht="11.25">
      <c r="A272" s="37" t="s">
        <v>164</v>
      </c>
      <c r="B272" s="20" t="s">
        <v>165</v>
      </c>
      <c r="F272" s="19"/>
      <c r="H272" s="19"/>
    </row>
    <row r="273" spans="6:8" ht="11.25">
      <c r="F273" s="19"/>
      <c r="H273" s="19"/>
    </row>
    <row r="274" spans="6:8" ht="11.25">
      <c r="F274" s="19"/>
      <c r="H274" s="19"/>
    </row>
    <row r="275" spans="6:8" ht="11.25">
      <c r="F275" s="19"/>
      <c r="H275" s="19"/>
    </row>
    <row r="276" spans="6:8" ht="11.25">
      <c r="F276" s="19"/>
      <c r="H276" s="19"/>
    </row>
    <row r="277" spans="2:9" ht="12.75">
      <c r="B277" s="41"/>
      <c r="C277" s="41"/>
      <c r="D277" s="41"/>
      <c r="E277" s="41"/>
      <c r="F277" s="48" t="s">
        <v>166</v>
      </c>
      <c r="G277" s="48"/>
      <c r="H277" s="48" t="s">
        <v>167</v>
      </c>
      <c r="I277" s="41"/>
    </row>
    <row r="278" spans="2:9" ht="12.75">
      <c r="B278" s="41"/>
      <c r="C278" s="41"/>
      <c r="D278" s="41"/>
      <c r="E278" s="41"/>
      <c r="F278" s="48" t="s">
        <v>168</v>
      </c>
      <c r="G278" s="48"/>
      <c r="H278" s="48" t="s">
        <v>169</v>
      </c>
      <c r="I278" s="41"/>
    </row>
    <row r="279" spans="2:9" ht="12.75">
      <c r="B279" s="41"/>
      <c r="C279" s="41"/>
      <c r="D279" s="41"/>
      <c r="E279" s="41"/>
      <c r="F279" s="48" t="s">
        <v>170</v>
      </c>
      <c r="G279" s="48"/>
      <c r="H279" s="48" t="s">
        <v>171</v>
      </c>
      <c r="I279" s="41"/>
    </row>
    <row r="280" spans="2:9" ht="12.75">
      <c r="B280" s="41"/>
      <c r="C280" s="41"/>
      <c r="D280" s="41"/>
      <c r="E280" s="41"/>
      <c r="F280" s="48" t="s">
        <v>172</v>
      </c>
      <c r="G280" s="48"/>
      <c r="H280" s="48" t="s">
        <v>11</v>
      </c>
      <c r="I280" s="41"/>
    </row>
    <row r="281" spans="2:9" ht="12.75">
      <c r="B281" s="41"/>
      <c r="C281" s="41"/>
      <c r="D281" s="41"/>
      <c r="E281" s="41"/>
      <c r="F281" s="48" t="s">
        <v>13</v>
      </c>
      <c r="G281" s="48"/>
      <c r="H281" s="48" t="s">
        <v>13</v>
      </c>
      <c r="I281" s="41"/>
    </row>
    <row r="282" spans="2:9" ht="12.75">
      <c r="B282" s="41"/>
      <c r="C282" s="41"/>
      <c r="D282" s="41"/>
      <c r="E282" s="41"/>
      <c r="F282" s="41"/>
      <c r="G282" s="48"/>
      <c r="H282" s="41"/>
      <c r="I282" s="41"/>
    </row>
    <row r="283" spans="2:8" ht="12.75">
      <c r="B283" s="41" t="s">
        <v>173</v>
      </c>
      <c r="C283" s="41"/>
      <c r="D283" s="41"/>
      <c r="E283" s="41"/>
      <c r="F283" s="52">
        <v>9500</v>
      </c>
      <c r="G283" s="79"/>
      <c r="H283" s="52">
        <v>9500</v>
      </c>
    </row>
    <row r="284" spans="2:9" ht="12.75">
      <c r="B284" s="41" t="s">
        <v>174</v>
      </c>
      <c r="C284" s="41"/>
      <c r="D284" s="41"/>
      <c r="E284" s="41"/>
      <c r="F284" s="52">
        <v>4625</v>
      </c>
      <c r="G284" s="79"/>
      <c r="H284" s="52">
        <v>4625</v>
      </c>
      <c r="I284" s="41"/>
    </row>
    <row r="285" spans="2:9" ht="12.75">
      <c r="B285" s="41" t="s">
        <v>175</v>
      </c>
      <c r="C285" s="41"/>
      <c r="D285" s="41"/>
      <c r="E285" s="41"/>
      <c r="F285" s="52">
        <v>3500</v>
      </c>
      <c r="G285" s="79"/>
      <c r="H285" s="52">
        <v>1704</v>
      </c>
      <c r="I285" s="41"/>
    </row>
    <row r="286" spans="2:9" ht="12.75">
      <c r="B286" s="41" t="s">
        <v>176</v>
      </c>
      <c r="C286" s="41"/>
      <c r="D286" s="41"/>
      <c r="E286" s="41"/>
      <c r="F286" s="52">
        <v>2300</v>
      </c>
      <c r="G286" s="79"/>
      <c r="H286" s="52">
        <v>2300</v>
      </c>
      <c r="I286" s="41" t="s">
        <v>20</v>
      </c>
    </row>
    <row r="287" spans="2:9" ht="13.5" thickBot="1">
      <c r="B287" s="41"/>
      <c r="C287" s="41"/>
      <c r="D287" s="41"/>
      <c r="E287" s="41"/>
      <c r="F287" s="53">
        <f>SUM(F283:F286)</f>
        <v>19925</v>
      </c>
      <c r="G287" s="48"/>
      <c r="H287" s="53">
        <f>SUM(H283:H286)</f>
        <v>18129</v>
      </c>
      <c r="I287" s="41"/>
    </row>
    <row r="288" spans="2:9" ht="13.5" thickTop="1">
      <c r="B288" s="41"/>
      <c r="C288" s="41"/>
      <c r="D288" s="41"/>
      <c r="E288" s="41"/>
      <c r="F288" s="48"/>
      <c r="G288" s="41"/>
      <c r="H288" s="48"/>
      <c r="I288" s="41"/>
    </row>
    <row r="289" spans="1:9" ht="11.25">
      <c r="A289" s="81"/>
      <c r="B289" s="58"/>
      <c r="C289" s="58"/>
      <c r="D289" s="58"/>
      <c r="E289" s="58"/>
      <c r="F289" s="82"/>
      <c r="G289" s="58"/>
      <c r="H289" s="82"/>
      <c r="I289" s="58"/>
    </row>
    <row r="290" spans="1:9" ht="11.25">
      <c r="A290" s="81"/>
      <c r="B290" s="58"/>
      <c r="C290" s="58"/>
      <c r="D290" s="58"/>
      <c r="E290" s="58"/>
      <c r="F290" s="82"/>
      <c r="G290" s="58"/>
      <c r="H290" s="82"/>
      <c r="I290" s="58"/>
    </row>
    <row r="291" spans="1:9" ht="11.25">
      <c r="A291" s="81"/>
      <c r="B291" s="58"/>
      <c r="C291" s="58"/>
      <c r="D291" s="58"/>
      <c r="E291" s="58"/>
      <c r="F291" s="82"/>
      <c r="G291" s="58"/>
      <c r="H291" s="82"/>
      <c r="I291" s="58"/>
    </row>
    <row r="292" spans="1:9" ht="11.25">
      <c r="A292" s="81"/>
      <c r="B292" s="58"/>
      <c r="C292" s="58"/>
      <c r="D292" s="58"/>
      <c r="E292" s="58"/>
      <c r="F292" s="82"/>
      <c r="G292" s="58"/>
      <c r="H292" s="82"/>
      <c r="I292" s="58"/>
    </row>
    <row r="293" spans="1:9" ht="11.25">
      <c r="A293" s="81"/>
      <c r="B293" s="58"/>
      <c r="C293" s="58"/>
      <c r="D293" s="58"/>
      <c r="E293" s="58"/>
      <c r="F293" s="82"/>
      <c r="G293" s="58"/>
      <c r="H293" s="82"/>
      <c r="I293" s="58"/>
    </row>
    <row r="294" spans="1:9" ht="11.25">
      <c r="A294" s="81"/>
      <c r="B294" s="58"/>
      <c r="C294" s="58"/>
      <c r="D294" s="58"/>
      <c r="E294" s="58"/>
      <c r="F294" s="82"/>
      <c r="G294" s="58"/>
      <c r="H294" s="82"/>
      <c r="I294" s="58"/>
    </row>
    <row r="295" spans="1:9" ht="11.25">
      <c r="A295" s="81"/>
      <c r="B295" s="58"/>
      <c r="C295" s="58"/>
      <c r="D295" s="58"/>
      <c r="E295" s="58"/>
      <c r="F295" s="82"/>
      <c r="G295" s="58"/>
      <c r="H295" s="82"/>
      <c r="I295" s="58"/>
    </row>
    <row r="296" spans="1:9" ht="11.25">
      <c r="A296" s="37" t="s">
        <v>177</v>
      </c>
      <c r="B296" s="20" t="s">
        <v>178</v>
      </c>
      <c r="C296" s="58"/>
      <c r="D296" s="58"/>
      <c r="E296" s="58"/>
      <c r="F296" s="82"/>
      <c r="G296" s="58"/>
      <c r="H296" s="82"/>
      <c r="I296" s="58"/>
    </row>
    <row r="297" spans="1:9" ht="11.25">
      <c r="A297" s="81"/>
      <c r="B297" s="58"/>
      <c r="C297" s="58"/>
      <c r="D297" s="58"/>
      <c r="E297" s="58"/>
      <c r="F297" s="82"/>
      <c r="G297" s="58"/>
      <c r="H297" s="82"/>
      <c r="I297" s="58"/>
    </row>
    <row r="298" spans="6:8" ht="11.25">
      <c r="F298" s="19"/>
      <c r="H298" s="19"/>
    </row>
    <row r="299" spans="6:8" ht="11.25">
      <c r="F299" s="19"/>
      <c r="H299" s="19"/>
    </row>
    <row r="300" spans="6:8" ht="11.25">
      <c r="F300" s="19"/>
      <c r="H300" s="19"/>
    </row>
    <row r="301" spans="2:9" ht="12.75">
      <c r="B301" s="41"/>
      <c r="C301" s="41"/>
      <c r="D301" s="41"/>
      <c r="E301" s="41"/>
      <c r="F301" s="48"/>
      <c r="G301" s="48"/>
      <c r="H301" s="48"/>
      <c r="I301" s="41"/>
    </row>
    <row r="302" spans="1:9" ht="11.25">
      <c r="A302" s="81"/>
      <c r="B302" s="58"/>
      <c r="C302" s="58"/>
      <c r="D302" s="58"/>
      <c r="E302" s="58"/>
      <c r="F302" s="82"/>
      <c r="G302" s="58"/>
      <c r="H302" s="82"/>
      <c r="I302" s="58"/>
    </row>
    <row r="303" spans="1:9" ht="11.25">
      <c r="A303" s="81"/>
      <c r="B303" s="58"/>
      <c r="C303" s="58"/>
      <c r="D303" s="58"/>
      <c r="E303" s="58"/>
      <c r="F303" s="82"/>
      <c r="G303" s="58"/>
      <c r="H303" s="82"/>
      <c r="I303" s="58"/>
    </row>
    <row r="304" spans="1:9" ht="11.25">
      <c r="A304" s="81"/>
      <c r="B304" s="58"/>
      <c r="C304" s="58"/>
      <c r="D304" s="58"/>
      <c r="E304" s="58"/>
      <c r="F304" s="82"/>
      <c r="G304" s="58"/>
      <c r="H304" s="82"/>
      <c r="I304" s="58"/>
    </row>
    <row r="305" spans="1:9" ht="11.25">
      <c r="A305" s="81"/>
      <c r="B305" s="58"/>
      <c r="C305" s="58"/>
      <c r="D305" s="58"/>
      <c r="E305" s="58"/>
      <c r="F305" s="82"/>
      <c r="G305" s="58"/>
      <c r="H305" s="82"/>
      <c r="I305" s="58"/>
    </row>
    <row r="306" spans="1:9" ht="11.25">
      <c r="A306" s="81"/>
      <c r="B306" s="58"/>
      <c r="C306" s="58"/>
      <c r="D306" s="58"/>
      <c r="E306" s="58"/>
      <c r="F306" s="82"/>
      <c r="G306" s="58"/>
      <c r="H306" s="82"/>
      <c r="I306" s="58"/>
    </row>
    <row r="307" spans="1:9" ht="11.25">
      <c r="A307" s="81"/>
      <c r="B307" s="58"/>
      <c r="C307" s="58"/>
      <c r="D307" s="58"/>
      <c r="E307" s="58"/>
      <c r="F307" s="82"/>
      <c r="G307" s="58"/>
      <c r="H307" s="82"/>
      <c r="I307" s="58"/>
    </row>
    <row r="308" spans="1:9" ht="11.25">
      <c r="A308" s="81"/>
      <c r="B308" s="58"/>
      <c r="C308" s="58"/>
      <c r="D308" s="58"/>
      <c r="E308" s="58"/>
      <c r="F308" s="82"/>
      <c r="G308" s="58"/>
      <c r="H308" s="82"/>
      <c r="I308" s="58"/>
    </row>
    <row r="309" spans="1:9" ht="11.25">
      <c r="A309" s="81"/>
      <c r="B309" s="58"/>
      <c r="C309" s="58"/>
      <c r="D309" s="58"/>
      <c r="E309" s="58"/>
      <c r="F309" s="82"/>
      <c r="G309" s="58"/>
      <c r="H309" s="82"/>
      <c r="I309" s="58"/>
    </row>
    <row r="310" spans="1:9" ht="11.25">
      <c r="A310" s="81"/>
      <c r="B310" s="58"/>
      <c r="C310" s="58"/>
      <c r="D310" s="58"/>
      <c r="E310" s="58"/>
      <c r="F310" s="82"/>
      <c r="G310" s="58"/>
      <c r="H310" s="82"/>
      <c r="I310" s="58"/>
    </row>
    <row r="311" spans="1:9" ht="11.25">
      <c r="A311" s="81"/>
      <c r="B311" s="58"/>
      <c r="C311" s="58"/>
      <c r="D311" s="58"/>
      <c r="E311" s="58"/>
      <c r="F311" s="82"/>
      <c r="G311" s="58"/>
      <c r="H311" s="82"/>
      <c r="I311" s="58"/>
    </row>
    <row r="312" spans="1:9" ht="11.25">
      <c r="A312" s="81"/>
      <c r="B312" s="58"/>
      <c r="C312" s="58"/>
      <c r="D312" s="58"/>
      <c r="E312" s="58"/>
      <c r="F312" s="82"/>
      <c r="G312" s="58"/>
      <c r="H312" s="82"/>
      <c r="I312" s="58"/>
    </row>
    <row r="313" spans="1:9" ht="11.25">
      <c r="A313" s="81"/>
      <c r="B313" s="58"/>
      <c r="C313" s="58"/>
      <c r="D313" s="58"/>
      <c r="E313" s="58"/>
      <c r="F313" s="82"/>
      <c r="G313" s="58"/>
      <c r="H313" s="82"/>
      <c r="I313" s="58"/>
    </row>
    <row r="314" spans="1:9" ht="11.25">
      <c r="A314" s="81"/>
      <c r="B314" s="58"/>
      <c r="C314" s="58"/>
      <c r="D314" s="58"/>
      <c r="E314" s="58"/>
      <c r="F314" s="82"/>
      <c r="G314" s="58"/>
      <c r="H314" s="82"/>
      <c r="I314" s="58"/>
    </row>
    <row r="315" spans="1:9" ht="11.25">
      <c r="A315" s="81"/>
      <c r="B315" s="58"/>
      <c r="C315" s="58"/>
      <c r="D315" s="58"/>
      <c r="E315" s="58"/>
      <c r="F315" s="82"/>
      <c r="G315" s="58"/>
      <c r="H315" s="82"/>
      <c r="I315" s="58"/>
    </row>
    <row r="316" spans="1:9" ht="11.25">
      <c r="A316" s="81"/>
      <c r="B316" s="58"/>
      <c r="C316" s="58"/>
      <c r="D316" s="58"/>
      <c r="E316" s="58"/>
      <c r="F316" s="82"/>
      <c r="G316" s="58"/>
      <c r="H316" s="82"/>
      <c r="I316" s="58"/>
    </row>
    <row r="317" spans="1:9" ht="11.25">
      <c r="A317" s="81"/>
      <c r="B317" s="58"/>
      <c r="C317" s="58"/>
      <c r="D317" s="58"/>
      <c r="E317" s="58"/>
      <c r="F317" s="82"/>
      <c r="G317" s="58"/>
      <c r="H317" s="82"/>
      <c r="I317" s="58"/>
    </row>
    <row r="318" spans="1:9" ht="11.25">
      <c r="A318" s="81"/>
      <c r="B318" s="58"/>
      <c r="C318" s="58"/>
      <c r="D318" s="58"/>
      <c r="E318" s="58"/>
      <c r="F318" s="82"/>
      <c r="G318" s="58"/>
      <c r="H318" s="82"/>
      <c r="I318" s="58"/>
    </row>
    <row r="319" spans="1:9" ht="11.25">
      <c r="A319" s="81"/>
      <c r="B319" s="58"/>
      <c r="C319" s="58"/>
      <c r="D319" s="58"/>
      <c r="E319" s="58"/>
      <c r="F319" s="82"/>
      <c r="G319" s="58"/>
      <c r="H319" s="82"/>
      <c r="I319" s="58"/>
    </row>
    <row r="320" spans="1:9" ht="11.25">
      <c r="A320" s="81"/>
      <c r="B320" s="58"/>
      <c r="C320" s="58"/>
      <c r="D320" s="58"/>
      <c r="E320" s="58"/>
      <c r="F320" s="82"/>
      <c r="G320" s="58"/>
      <c r="H320" s="82"/>
      <c r="I320" s="58"/>
    </row>
    <row r="321" spans="1:9" ht="11.25">
      <c r="A321" s="81"/>
      <c r="B321" s="58"/>
      <c r="C321" s="58"/>
      <c r="D321" s="58"/>
      <c r="E321" s="58"/>
      <c r="F321" s="82"/>
      <c r="G321" s="58"/>
      <c r="H321" s="82"/>
      <c r="I321" s="58"/>
    </row>
    <row r="322" spans="1:9" ht="11.25">
      <c r="A322" s="81"/>
      <c r="B322" s="58"/>
      <c r="C322" s="58"/>
      <c r="D322" s="58"/>
      <c r="E322" s="58"/>
      <c r="F322" s="82"/>
      <c r="G322" s="58"/>
      <c r="H322" s="82"/>
      <c r="I322" s="58"/>
    </row>
    <row r="323" spans="1:9" ht="11.25">
      <c r="A323" s="81"/>
      <c r="B323" s="58"/>
      <c r="C323" s="58"/>
      <c r="D323" s="58"/>
      <c r="E323" s="58"/>
      <c r="F323" s="82"/>
      <c r="G323" s="58"/>
      <c r="H323" s="82"/>
      <c r="I323" s="58"/>
    </row>
    <row r="324" spans="1:9" ht="11.25">
      <c r="A324" s="81"/>
      <c r="B324" s="58"/>
      <c r="C324" s="58"/>
      <c r="D324" s="58"/>
      <c r="E324" s="58"/>
      <c r="F324" s="82"/>
      <c r="G324" s="58"/>
      <c r="H324" s="82"/>
      <c r="I324" s="58"/>
    </row>
    <row r="325" spans="1:9" ht="11.25">
      <c r="A325" s="81"/>
      <c r="B325" s="58"/>
      <c r="C325" s="58"/>
      <c r="D325" s="58"/>
      <c r="E325" s="58"/>
      <c r="F325" s="82"/>
      <c r="G325" s="58"/>
      <c r="H325" s="82"/>
      <c r="I325" s="58"/>
    </row>
    <row r="326" spans="1:9" ht="11.25">
      <c r="A326" s="81"/>
      <c r="B326" s="58"/>
      <c r="C326" s="58"/>
      <c r="D326" s="58"/>
      <c r="E326" s="58"/>
      <c r="F326" s="82"/>
      <c r="G326" s="58"/>
      <c r="H326" s="82"/>
      <c r="I326" s="58"/>
    </row>
    <row r="327" spans="1:9" ht="11.25">
      <c r="A327" s="81"/>
      <c r="B327" s="58"/>
      <c r="C327" s="58"/>
      <c r="D327" s="58"/>
      <c r="E327" s="58"/>
      <c r="F327" s="82"/>
      <c r="G327" s="58"/>
      <c r="H327" s="82"/>
      <c r="I327" s="58"/>
    </row>
    <row r="328" spans="1:9" ht="11.25">
      <c r="A328" s="81"/>
      <c r="B328" s="58"/>
      <c r="C328" s="58"/>
      <c r="D328" s="58"/>
      <c r="E328" s="58"/>
      <c r="F328" s="82"/>
      <c r="G328" s="58"/>
      <c r="H328" s="82"/>
      <c r="I328" s="58"/>
    </row>
    <row r="329" spans="1:9" ht="11.25">
      <c r="A329" s="81"/>
      <c r="B329" s="58"/>
      <c r="C329" s="58"/>
      <c r="D329" s="58"/>
      <c r="E329" s="58"/>
      <c r="F329" s="82"/>
      <c r="G329" s="58"/>
      <c r="H329" s="82"/>
      <c r="I329" s="58"/>
    </row>
    <row r="330" spans="1:9" ht="11.25">
      <c r="A330" s="81"/>
      <c r="B330" s="58"/>
      <c r="C330" s="58"/>
      <c r="D330" s="58"/>
      <c r="E330" s="58"/>
      <c r="F330" s="82"/>
      <c r="G330" s="58"/>
      <c r="H330" s="82"/>
      <c r="I330" s="58"/>
    </row>
    <row r="331" spans="1:9" ht="11.25">
      <c r="A331" s="81"/>
      <c r="B331" s="58"/>
      <c r="C331" s="58"/>
      <c r="D331" s="58"/>
      <c r="E331" s="58"/>
      <c r="F331" s="82"/>
      <c r="G331" s="58"/>
      <c r="H331" s="82"/>
      <c r="I331" s="58"/>
    </row>
    <row r="332" spans="1:9" ht="11.25">
      <c r="A332" s="81"/>
      <c r="B332" s="58"/>
      <c r="C332" s="58"/>
      <c r="D332" s="58"/>
      <c r="E332" s="58"/>
      <c r="F332" s="82"/>
      <c r="G332" s="58"/>
      <c r="H332" s="82"/>
      <c r="I332" s="58"/>
    </row>
    <row r="333" spans="1:9" ht="11.25">
      <c r="A333" s="81"/>
      <c r="B333" s="58"/>
      <c r="C333" s="58"/>
      <c r="D333" s="58"/>
      <c r="E333" s="58"/>
      <c r="F333" s="82"/>
      <c r="G333" s="58"/>
      <c r="H333" s="82"/>
      <c r="I333" s="58"/>
    </row>
    <row r="334" spans="1:9" ht="11.25">
      <c r="A334" s="81"/>
      <c r="B334" s="58"/>
      <c r="C334" s="58"/>
      <c r="D334" s="58"/>
      <c r="E334" s="58"/>
      <c r="F334" s="82"/>
      <c r="G334" s="58"/>
      <c r="H334" s="82"/>
      <c r="I334" s="58"/>
    </row>
    <row r="335" spans="1:8" ht="11.25">
      <c r="A335" s="20" t="s">
        <v>179</v>
      </c>
      <c r="B335" s="20"/>
      <c r="F335" s="19"/>
      <c r="H335" s="19"/>
    </row>
    <row r="336" spans="1:8" ht="11.25">
      <c r="A336" s="20"/>
      <c r="B336" s="20"/>
      <c r="F336" s="19"/>
      <c r="H336" s="19"/>
    </row>
    <row r="337" spans="1:8" ht="11.25">
      <c r="A337" s="20" t="s">
        <v>180</v>
      </c>
      <c r="B337" s="20"/>
      <c r="F337" s="19"/>
      <c r="H337" s="19"/>
    </row>
    <row r="338" spans="1:8" ht="11.25">
      <c r="A338" s="20"/>
      <c r="B338" s="20"/>
      <c r="F338" s="19"/>
      <c r="H338" s="19"/>
    </row>
    <row r="339" spans="1:8" ht="11.25">
      <c r="A339" s="20"/>
      <c r="B339" s="20"/>
      <c r="F339" s="19"/>
      <c r="H339" s="19"/>
    </row>
    <row r="340" spans="1:8" ht="11.25">
      <c r="A340" s="20"/>
      <c r="B340" s="20"/>
      <c r="F340" s="19"/>
      <c r="H340" s="19"/>
    </row>
    <row r="341" spans="1:8" ht="11.25">
      <c r="A341" s="20"/>
      <c r="B341" s="20"/>
      <c r="F341" s="19"/>
      <c r="H341" s="19"/>
    </row>
    <row r="342" spans="1:8" ht="11.25">
      <c r="A342" s="20"/>
      <c r="B342" s="20"/>
      <c r="F342" s="19"/>
      <c r="H342" s="19"/>
    </row>
    <row r="343" spans="1:8" ht="11.25">
      <c r="A343" s="20"/>
      <c r="B343" s="20"/>
      <c r="F343" s="19"/>
      <c r="H343" s="19"/>
    </row>
    <row r="344" spans="1:8" ht="11.25">
      <c r="A344" s="20"/>
      <c r="B344" s="20"/>
      <c r="F344" s="19"/>
      <c r="H344" s="19"/>
    </row>
    <row r="345" spans="1:8" ht="11.25">
      <c r="A345" s="20"/>
      <c r="B345" s="20"/>
      <c r="F345" s="19"/>
      <c r="H345" s="19"/>
    </row>
    <row r="346" spans="1:8" ht="11.25">
      <c r="A346" s="20"/>
      <c r="B346" s="20"/>
      <c r="F346" s="19"/>
      <c r="H346" s="19"/>
    </row>
    <row r="347" spans="1:8" ht="11.25">
      <c r="A347" s="20"/>
      <c r="B347" s="20"/>
      <c r="F347" s="19"/>
      <c r="H347" s="19"/>
    </row>
    <row r="348" spans="1:8" ht="11.25">
      <c r="A348" s="20"/>
      <c r="B348" s="20"/>
      <c r="F348" s="19"/>
      <c r="H348" s="19"/>
    </row>
    <row r="349" spans="1:8" ht="11.25">
      <c r="A349" s="20"/>
      <c r="B349" s="20"/>
      <c r="F349" s="19"/>
      <c r="H349" s="19"/>
    </row>
    <row r="350" spans="1:8" ht="11.25">
      <c r="A350" s="20"/>
      <c r="B350" s="20"/>
      <c r="F350" s="19"/>
      <c r="H350" s="19"/>
    </row>
    <row r="351" spans="1:8" ht="11.25">
      <c r="A351" s="20"/>
      <c r="B351" s="20"/>
      <c r="F351" s="19"/>
      <c r="H351" s="19"/>
    </row>
    <row r="352" spans="1:8" ht="11.25">
      <c r="A352" s="20"/>
      <c r="B352" s="20"/>
      <c r="F352" s="19"/>
      <c r="H352" s="19"/>
    </row>
    <row r="353" spans="1:8" ht="11.25">
      <c r="A353" s="20"/>
      <c r="B353" s="20"/>
      <c r="F353" s="19"/>
      <c r="H353" s="19"/>
    </row>
    <row r="354" spans="6:8" ht="11.25">
      <c r="F354" s="19"/>
      <c r="H354" s="19"/>
    </row>
    <row r="355" spans="6:8" ht="11.25">
      <c r="F355" s="19"/>
      <c r="H355" s="19"/>
    </row>
    <row r="356" spans="6:8" ht="11.25">
      <c r="F356" s="19"/>
      <c r="H356" s="19"/>
    </row>
    <row r="357" spans="6:8" ht="11.25">
      <c r="F357" s="19"/>
      <c r="H357" s="19"/>
    </row>
    <row r="358" spans="6:8" ht="11.25">
      <c r="F358" s="19"/>
      <c r="H358" s="19"/>
    </row>
    <row r="359" spans="6:8" ht="11.25">
      <c r="F359" s="19"/>
      <c r="H359" s="19"/>
    </row>
    <row r="360" spans="6:8" ht="11.25">
      <c r="F360" s="19"/>
      <c r="H360" s="19"/>
    </row>
    <row r="361" spans="6:8" ht="11.25">
      <c r="F361" s="72"/>
      <c r="G361" s="63"/>
      <c r="H361" s="72"/>
    </row>
    <row r="362" spans="6:8" ht="11.25">
      <c r="F362" s="72"/>
      <c r="G362" s="63"/>
      <c r="H362" s="72"/>
    </row>
    <row r="363" spans="6:8" ht="11.25">
      <c r="F363" s="72"/>
      <c r="G363" s="63"/>
      <c r="H363" s="72"/>
    </row>
    <row r="364" spans="6:8" ht="11.25">
      <c r="F364" s="72"/>
      <c r="G364" s="63"/>
      <c r="H364" s="72"/>
    </row>
    <row r="365" spans="6:8" ht="11.25">
      <c r="F365" s="72"/>
      <c r="G365" s="63"/>
      <c r="H365" s="72"/>
    </row>
    <row r="366" spans="6:8" ht="11.25">
      <c r="F366" s="72"/>
      <c r="G366" s="63"/>
      <c r="H366" s="72"/>
    </row>
    <row r="367" spans="6:8" ht="11.25">
      <c r="F367" s="72"/>
      <c r="G367" s="63"/>
      <c r="H367" s="72"/>
    </row>
    <row r="368" spans="6:8" ht="11.25">
      <c r="F368" s="72"/>
      <c r="G368" s="63"/>
      <c r="H368" s="72"/>
    </row>
    <row r="369" spans="6:8" ht="11.25">
      <c r="F369" s="72"/>
      <c r="G369" s="63"/>
      <c r="H369" s="72"/>
    </row>
    <row r="370" spans="2:8" ht="11.25">
      <c r="B370" s="18" t="s">
        <v>181</v>
      </c>
      <c r="F370" s="72"/>
      <c r="G370" s="63"/>
      <c r="H370" s="72"/>
    </row>
    <row r="371" spans="2:8" ht="11.25">
      <c r="B371" s="20" t="s">
        <v>182</v>
      </c>
      <c r="F371" s="19"/>
      <c r="H371" s="19"/>
    </row>
    <row r="372" spans="6:8" ht="11.25">
      <c r="F372" s="19"/>
      <c r="H372" s="19"/>
    </row>
    <row r="373" spans="6:8" ht="11.25">
      <c r="F373" s="19"/>
      <c r="H373" s="19"/>
    </row>
    <row r="374" spans="2:8" ht="11.25">
      <c r="B374" s="18" t="s">
        <v>183</v>
      </c>
      <c r="F374" s="19"/>
      <c r="H374" s="19"/>
    </row>
    <row r="375" spans="2:8" ht="11.25">
      <c r="B375" s="18" t="s">
        <v>184</v>
      </c>
      <c r="F375" s="19"/>
      <c r="H375" s="19"/>
    </row>
    <row r="376" spans="2:8" ht="11.25">
      <c r="B376" s="18" t="s">
        <v>185</v>
      </c>
      <c r="F376" s="19"/>
      <c r="H376" s="19"/>
    </row>
    <row r="377" spans="2:8" ht="11.25">
      <c r="B377" s="18" t="s">
        <v>186</v>
      </c>
      <c r="F377" s="19"/>
      <c r="H377" s="19"/>
    </row>
  </sheetData>
  <mergeCells count="7">
    <mergeCell ref="H81:I81"/>
    <mergeCell ref="F82:G82"/>
    <mergeCell ref="H82:I82"/>
    <mergeCell ref="K86:M86"/>
    <mergeCell ref="H99:I99"/>
    <mergeCell ref="F100:G100"/>
    <mergeCell ref="H100:I100"/>
  </mergeCells>
  <printOptions/>
  <pageMargins left="0.43" right="0.54" top="0.53" bottom="0.49" header="0.5" footer="0.5"/>
  <pageSetup horizontalDpi="1200" verticalDpi="1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2005-03-03T07:41:44Z</cp:lastPrinted>
  <dcterms:created xsi:type="dcterms:W3CDTF">2005-02-25T05:15:23Z</dcterms:created>
  <dcterms:modified xsi:type="dcterms:W3CDTF">2005-03-25T08:11:42Z</dcterms:modified>
  <cp:category/>
  <cp:version/>
  <cp:contentType/>
  <cp:contentStatus/>
</cp:coreProperties>
</file>